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<sst xmlns="http://schemas.openxmlformats.org/spreadsheetml/2006/main" count="266" uniqueCount="98">
  <si>
    <t>PHONE NUMBER:</t>
  </si>
  <si>
    <t>CERTIFICATES</t>
  </si>
  <si>
    <t>TOTAL</t>
  </si>
  <si>
    <t>Department Stores:</t>
  </si>
  <si>
    <t>x</t>
  </si>
  <si>
    <t>Chevron</t>
  </si>
  <si>
    <t>Petro-Canada</t>
  </si>
  <si>
    <t>Home Depot</t>
  </si>
  <si>
    <t>Home Hardware</t>
  </si>
  <si>
    <t>Grocery Stores:</t>
  </si>
  <si>
    <t>Canadian Tire</t>
  </si>
  <si>
    <t>Chapters/Indigo/Coles</t>
  </si>
  <si>
    <t>M&amp;M Meat Shops</t>
  </si>
  <si>
    <t>Shoppers Drug Mart</t>
  </si>
  <si>
    <t>Staples</t>
  </si>
  <si>
    <t>Starbucks</t>
  </si>
  <si>
    <t>Winners</t>
  </si>
  <si>
    <t>Cactus Club</t>
  </si>
  <si>
    <t>Earls</t>
  </si>
  <si>
    <t>Keg</t>
  </si>
  <si>
    <t>Kelsey's Multi-Brand</t>
  </si>
  <si>
    <t xml:space="preserve">Moxie's </t>
  </si>
  <si>
    <t>Old Spagehtti Factory</t>
  </si>
  <si>
    <t>Red Robin</t>
  </si>
  <si>
    <t>White Spot</t>
  </si>
  <si>
    <t xml:space="preserve">Best Buy </t>
  </si>
  <si>
    <t xml:space="preserve">Sport Chek </t>
  </si>
  <si>
    <t>Choices Market</t>
  </si>
  <si>
    <t xml:space="preserve">Rona </t>
  </si>
  <si>
    <t xml:space="preserve">Esso </t>
  </si>
  <si>
    <t xml:space="preserve">London Drugs </t>
  </si>
  <si>
    <t>Save On Foods</t>
  </si>
  <si>
    <t>Tim Hortons</t>
  </si>
  <si>
    <t>COST</t>
  </si>
  <si>
    <t>MERCHANT</t>
  </si>
  <si>
    <t>T &amp; T</t>
  </si>
  <si>
    <t xml:space="preserve">x </t>
  </si>
  <si>
    <t>RESTAURANTS</t>
  </si>
  <si>
    <t>Swiss Chalet, Montanna's</t>
  </si>
  <si>
    <t>TOTAL GROCERIES</t>
  </si>
  <si>
    <t>TOTAL DEPT. STORES</t>
  </si>
  <si>
    <t>TOTAL RESTAURANTS</t>
  </si>
  <si>
    <t>CARD</t>
  </si>
  <si>
    <t>TOTAL SPECIALTY STORES</t>
  </si>
  <si>
    <t>SPECIALTY STORES</t>
  </si>
  <si>
    <t>FUEL</t>
  </si>
  <si>
    <t>X</t>
  </si>
  <si>
    <t>HOME IMPROVEMENT</t>
  </si>
  <si>
    <t>ENTERTAINMENT</t>
  </si>
  <si>
    <t>FINAL TOTALS</t>
  </si>
  <si>
    <t>FUEL TOTAL</t>
  </si>
  <si>
    <t>TOTAL HOME IMPROVEMENT</t>
  </si>
  <si>
    <t>TOTAL ENTERTAINMENT</t>
  </si>
  <si>
    <t>CANNOT SETTLE ACCOUNTS WITH CREDIT CARDS</t>
  </si>
  <si>
    <t>Mark's Work Warehouse</t>
  </si>
  <si>
    <t>Subway</t>
  </si>
  <si>
    <t>Spa Utopia</t>
  </si>
  <si>
    <t>Cineplex Odeon,Galaxy</t>
  </si>
  <si>
    <t>Famous Players, Silver</t>
  </si>
  <si>
    <t>City,Colossus,Paramount</t>
  </si>
  <si>
    <t>Price Smart</t>
  </si>
  <si>
    <t>Options (Old Navy - The Gap</t>
  </si>
  <si>
    <t xml:space="preserve"> - Banana Republic)</t>
  </si>
  <si>
    <t>Superstore / Extra Foods</t>
  </si>
  <si>
    <t>Fairmont Hotels</t>
  </si>
  <si>
    <t>Boston Pizza</t>
  </si>
  <si>
    <t>The Children's Place</t>
  </si>
  <si>
    <t>MISCELLANEOUS</t>
  </si>
  <si>
    <t>Bath and Body Works</t>
  </si>
  <si>
    <t>Lowes Home Improvement</t>
  </si>
  <si>
    <t>S</t>
  </si>
  <si>
    <t>KNIGHTS OF COLUMBUS GCFR ORDER FORM</t>
  </si>
  <si>
    <t>TOTAL MISCELLANEOUS</t>
  </si>
  <si>
    <t>Shell</t>
  </si>
  <si>
    <t>Triple "O"</t>
  </si>
  <si>
    <t>SAFEWAY/THRIFTY FOODS</t>
  </si>
  <si>
    <t>QUANTITY</t>
  </si>
  <si>
    <t>Amazon.ca</t>
  </si>
  <si>
    <t>Walmart</t>
  </si>
  <si>
    <t>Not Good for Amazon.com</t>
  </si>
  <si>
    <t>NO FRILLS</t>
  </si>
  <si>
    <t>Hudson bay (Home Outfitters)</t>
  </si>
  <si>
    <t>Browns Social House</t>
  </si>
  <si>
    <t>McDonalds</t>
  </si>
  <si>
    <t>Dollarama</t>
  </si>
  <si>
    <t>NAME:</t>
  </si>
  <si>
    <t xml:space="preserve">GROUP: </t>
  </si>
  <si>
    <t xml:space="preserve">DATE: </t>
  </si>
  <si>
    <t xml:space="preserve">EMAIL: </t>
  </si>
  <si>
    <t>Fresh St. Market</t>
  </si>
  <si>
    <t>Happy Active</t>
  </si>
  <si>
    <t>Happy Her</t>
  </si>
  <si>
    <t>Happy Him</t>
  </si>
  <si>
    <t>Happy Student</t>
  </si>
  <si>
    <t>Happy Teen</t>
  </si>
  <si>
    <t>Kelsey's, New yord Fries</t>
  </si>
  <si>
    <t>Toy R Us</t>
  </si>
  <si>
    <t>Dominos Pizza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</si>
</sst>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0.0%"/>
    <numFmt numFmtId="174" formatCode="&quot;$&quot;#,##0.000"/>
    <numFmt numFmtId="175" formatCode="[$-409]dddd\,\ mmmm\ dd\,\ yyyy"/>
    <numFmt numFmtId="176" formatCode="[$-409]mmmm\ d\,\ yyyy;@"/>
    <numFmt numFmtId="177" formatCode="&quot;$&quot;#,##0.0"/>
    <numFmt numFmtId="178" formatCode="#,##0.0"/>
    <numFmt numFmtId="179" formatCode="[$-409]h:mm:ss\ AM/PM"/>
    <numFmt numFmtId="180" formatCode="[$-F800]dddd\,\ mmmm\ dd\,\ yyyy"/>
  </numFmts>
  <fonts count="71">
    <font>
      <sz val="10"/>
      <name val="Arial"/>
      <family val="0"/>
    </font>
    <font>
      <b/>
      <sz val="10"/>
      <name val="Arial"/>
      <family val="2"/>
    </font>
    <font>
      <sz val="10"/>
      <name val="Wingdings"/>
      <family val="0"/>
    </font>
    <font>
      <b/>
      <u val="double"/>
      <sz val="14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u val="double"/>
      <sz val="9"/>
      <name val="Arial Black"/>
      <family val="2"/>
    </font>
    <font>
      <b/>
      <sz val="14"/>
      <name val="Arial"/>
      <family val="2"/>
    </font>
    <font>
      <b/>
      <u val="double"/>
      <sz val="14"/>
      <color indexed="10"/>
      <name val="Arial"/>
      <family val="2"/>
    </font>
    <font>
      <u val="double"/>
      <sz val="10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12"/>
      <name val="Arial"/>
      <family val="2"/>
    </font>
    <font>
      <b/>
      <i/>
      <u val="double"/>
      <sz val="16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48"/>
      <name val="Arial"/>
      <family val="2"/>
    </font>
    <font>
      <i/>
      <u val="single"/>
      <sz val="10"/>
      <color indexed="10"/>
      <name val="Arial"/>
      <family val="2"/>
    </font>
    <font>
      <u val="double"/>
      <sz val="14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0"/>
      <color rgb="FF3366FF"/>
      <name val="Arial"/>
      <family val="2"/>
    </font>
    <font>
      <sz val="10"/>
      <color rgb="FFFF0000"/>
      <name val="Arial"/>
      <family val="2"/>
    </font>
    <font>
      <i/>
      <u val="single"/>
      <sz val="10"/>
      <color rgb="FFFF0000"/>
      <name val="Arial"/>
      <family val="2"/>
    </font>
    <font>
      <u val="double"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3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73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72" fontId="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Border="1" applyAlignment="1">
      <alignment/>
    </xf>
    <xf numFmtId="172" fontId="8" fillId="0" borderId="12" xfId="0" applyNumberFormat="1" applyFont="1" applyBorder="1" applyAlignment="1">
      <alignment/>
    </xf>
    <xf numFmtId="172" fontId="1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17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72" fontId="10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172" fontId="9" fillId="0" borderId="12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172" fontId="0" fillId="0" borderId="13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0" fillId="0" borderId="13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172" fontId="12" fillId="0" borderId="12" xfId="0" applyNumberFormat="1" applyFont="1" applyBorder="1" applyAlignment="1">
      <alignment/>
    </xf>
    <xf numFmtId="172" fontId="13" fillId="0" borderId="0" xfId="0" applyNumberFormat="1" applyFont="1" applyAlignment="1">
      <alignment/>
    </xf>
    <xf numFmtId="0" fontId="13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14" fillId="0" borderId="0" xfId="0" applyFont="1" applyAlignment="1">
      <alignment/>
    </xf>
    <xf numFmtId="0" fontId="0" fillId="0" borderId="12" xfId="0" applyBorder="1" applyAlignment="1">
      <alignment/>
    </xf>
    <xf numFmtId="172" fontId="14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173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172" fontId="12" fillId="0" borderId="0" xfId="0" applyNumberFormat="1" applyFont="1" applyAlignment="1">
      <alignment/>
    </xf>
    <xf numFmtId="173" fontId="12" fillId="0" borderId="0" xfId="0" applyNumberFormat="1" applyFont="1" applyAlignment="1">
      <alignment/>
    </xf>
    <xf numFmtId="0" fontId="14" fillId="0" borderId="11" xfId="0" applyFont="1" applyBorder="1" applyAlignment="1">
      <alignment/>
    </xf>
    <xf numFmtId="0" fontId="12" fillId="0" borderId="0" xfId="0" applyFont="1" applyAlignment="1">
      <alignment/>
    </xf>
    <xf numFmtId="172" fontId="0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2" fontId="14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11" xfId="0" applyFont="1" applyBorder="1" applyAlignment="1">
      <alignment/>
    </xf>
    <xf numFmtId="0" fontId="16" fillId="0" borderId="0" xfId="0" applyFont="1" applyAlignment="1">
      <alignment/>
    </xf>
    <xf numFmtId="173" fontId="16" fillId="0" borderId="0" xfId="0" applyNumberFormat="1" applyFont="1" applyAlignment="1">
      <alignment/>
    </xf>
    <xf numFmtId="172" fontId="16" fillId="0" borderId="0" xfId="0" applyNumberFormat="1" applyFont="1" applyAlignment="1">
      <alignment/>
    </xf>
    <xf numFmtId="0" fontId="18" fillId="0" borderId="11" xfId="0" applyFont="1" applyBorder="1" applyAlignment="1">
      <alignment/>
    </xf>
    <xf numFmtId="0" fontId="18" fillId="0" borderId="0" xfId="0" applyFont="1" applyAlignment="1">
      <alignment/>
    </xf>
    <xf numFmtId="172" fontId="18" fillId="0" borderId="1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72" fontId="1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4" fillId="0" borderId="16" xfId="0" applyFon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12" xfId="0" applyNumberFormat="1" applyBorder="1" applyAlignment="1">
      <alignment/>
    </xf>
    <xf numFmtId="172" fontId="12" fillId="0" borderId="12" xfId="0" applyNumberFormat="1" applyFont="1" applyBorder="1" applyAlignment="1">
      <alignment/>
    </xf>
    <xf numFmtId="172" fontId="19" fillId="0" borderId="15" xfId="0" applyNumberFormat="1" applyFont="1" applyFill="1" applyBorder="1" applyAlignment="1">
      <alignment/>
    </xf>
    <xf numFmtId="0" fontId="17" fillId="0" borderId="12" xfId="0" applyFont="1" applyBorder="1" applyAlignment="1">
      <alignment/>
    </xf>
    <xf numFmtId="172" fontId="0" fillId="0" borderId="16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172" fontId="0" fillId="0" borderId="12" xfId="0" applyNumberFormat="1" applyFont="1" applyBorder="1" applyAlignment="1">
      <alignment/>
    </xf>
    <xf numFmtId="172" fontId="0" fillId="0" borderId="15" xfId="0" applyNumberFormat="1" applyFont="1" applyBorder="1" applyAlignment="1">
      <alignment/>
    </xf>
    <xf numFmtId="0" fontId="21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14" fillId="0" borderId="12" xfId="0" applyFont="1" applyBorder="1" applyAlignment="1">
      <alignment/>
    </xf>
    <xf numFmtId="173" fontId="0" fillId="0" borderId="0" xfId="0" applyNumberFormat="1" applyBorder="1" applyAlignment="1">
      <alignment/>
    </xf>
    <xf numFmtId="0" fontId="22" fillId="0" borderId="0" xfId="0" applyFont="1" applyAlignment="1">
      <alignment/>
    </xf>
    <xf numFmtId="173" fontId="22" fillId="0" borderId="0" xfId="0" applyNumberFormat="1" applyFont="1" applyAlignment="1">
      <alignment/>
    </xf>
    <xf numFmtId="172" fontId="22" fillId="0" borderId="12" xfId="0" applyNumberFormat="1" applyFont="1" applyBorder="1" applyAlignment="1">
      <alignment/>
    </xf>
    <xf numFmtId="172" fontId="22" fillId="0" borderId="0" xfId="0" applyNumberFormat="1" applyFont="1" applyAlignment="1">
      <alignment/>
    </xf>
    <xf numFmtId="172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2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2" fontId="0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173" fontId="0" fillId="0" borderId="0" xfId="0" applyNumberFormat="1" applyFont="1" applyBorder="1" applyAlignment="1">
      <alignment/>
    </xf>
    <xf numFmtId="0" fontId="19" fillId="0" borderId="18" xfId="0" applyFont="1" applyBorder="1" applyAlignment="1">
      <alignment/>
    </xf>
    <xf numFmtId="173" fontId="18" fillId="0" borderId="10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176" fontId="22" fillId="0" borderId="0" xfId="0" applyNumberFormat="1" applyFont="1" applyFill="1" applyAlignment="1">
      <alignment/>
    </xf>
    <xf numFmtId="172" fontId="22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64" fillId="0" borderId="0" xfId="0" applyNumberFormat="1" applyFont="1" applyBorder="1" applyAlignment="1">
      <alignment/>
    </xf>
    <xf numFmtId="172" fontId="64" fillId="0" borderId="12" xfId="0" applyNumberFormat="1" applyFont="1" applyBorder="1" applyAlignment="1">
      <alignment/>
    </xf>
    <xf numFmtId="0" fontId="65" fillId="0" borderId="18" xfId="0" applyFont="1" applyBorder="1" applyAlignment="1">
      <alignment/>
    </xf>
    <xf numFmtId="172" fontId="12" fillId="0" borderId="16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5" xfId="0" applyFont="1" applyBorder="1" applyAlignment="1">
      <alignment/>
    </xf>
    <xf numFmtId="0" fontId="65" fillId="0" borderId="0" xfId="0" applyFont="1" applyAlignment="1">
      <alignment/>
    </xf>
    <xf numFmtId="176" fontId="23" fillId="0" borderId="0" xfId="0" applyNumberFormat="1" applyFont="1" applyAlignment="1">
      <alignment horizontal="left"/>
    </xf>
    <xf numFmtId="0" fontId="0" fillId="0" borderId="21" xfId="0" applyFont="1" applyBorder="1" applyAlignment="1">
      <alignment/>
    </xf>
    <xf numFmtId="173" fontId="0" fillId="0" borderId="21" xfId="0" applyNumberFormat="1" applyFont="1" applyBorder="1" applyAlignment="1">
      <alignment/>
    </xf>
    <xf numFmtId="172" fontId="0" fillId="0" borderId="21" xfId="0" applyNumberFormat="1" applyFont="1" applyBorder="1" applyAlignment="1">
      <alignment/>
    </xf>
    <xf numFmtId="172" fontId="0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/>
    </xf>
    <xf numFmtId="173" fontId="0" fillId="0" borderId="24" xfId="0" applyNumberFormat="1" applyFont="1" applyBorder="1" applyAlignment="1">
      <alignment/>
    </xf>
    <xf numFmtId="172" fontId="0" fillId="0" borderId="24" xfId="0" applyNumberFormat="1" applyFont="1" applyBorder="1" applyAlignment="1">
      <alignment/>
    </xf>
    <xf numFmtId="172" fontId="0" fillId="0" borderId="25" xfId="0" applyNumberFormat="1" applyFont="1" applyBorder="1" applyAlignment="1">
      <alignment/>
    </xf>
    <xf numFmtId="0" fontId="0" fillId="0" borderId="19" xfId="0" applyFont="1" applyBorder="1" applyAlignment="1">
      <alignment/>
    </xf>
    <xf numFmtId="172" fontId="0" fillId="0" borderId="13" xfId="0" applyNumberFormat="1" applyBorder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8" fillId="0" borderId="10" xfId="0" applyFont="1" applyBorder="1" applyAlignment="1">
      <alignment/>
    </xf>
    <xf numFmtId="0" fontId="68" fillId="0" borderId="0" xfId="0" applyFont="1" applyBorder="1" applyAlignment="1">
      <alignment/>
    </xf>
    <xf numFmtId="0" fontId="69" fillId="0" borderId="0" xfId="0" applyFont="1" applyAlignment="1">
      <alignment/>
    </xf>
    <xf numFmtId="0" fontId="69" fillId="0" borderId="10" xfId="0" applyFont="1" applyBorder="1" applyAlignment="1">
      <alignment/>
    </xf>
    <xf numFmtId="0" fontId="69" fillId="0" borderId="0" xfId="0" applyFont="1" applyBorder="1" applyAlignment="1">
      <alignment/>
    </xf>
    <xf numFmtId="3" fontId="68" fillId="0" borderId="0" xfId="0" applyNumberFormat="1" applyFont="1" applyAlignment="1">
      <alignment/>
    </xf>
    <xf numFmtId="0" fontId="69" fillId="0" borderId="13" xfId="0" applyFont="1" applyBorder="1" applyAlignment="1">
      <alignment/>
    </xf>
    <xf numFmtId="0" fontId="69" fillId="0" borderId="24" xfId="0" applyFont="1" applyBorder="1" applyAlignment="1">
      <alignment/>
    </xf>
    <xf numFmtId="0" fontId="69" fillId="0" borderId="21" xfId="0" applyFont="1" applyBorder="1" applyAlignment="1">
      <alignment/>
    </xf>
    <xf numFmtId="3" fontId="70" fillId="0" borderId="10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3" xfId="0" applyFont="1" applyFill="1" applyBorder="1" applyAlignment="1">
      <alignment/>
    </xf>
    <xf numFmtId="172" fontId="0" fillId="0" borderId="19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1"/>
  <sheetViews>
    <sheetView tabSelected="1" workbookViewId="0" topLeftCell="A151">
      <selection activeCell="E178" sqref="E178"/>
    </sheetView>
  </sheetViews>
  <sheetFormatPr defaultColWidth="9.140625" defaultRowHeight="12.75"/>
  <cols>
    <col min="1" max="1" width="4.421875" style="56" customWidth="1"/>
    <col min="2" max="2" width="25.28125" style="0" customWidth="1"/>
    <col min="3" max="3" width="5.8515625" style="2" customWidth="1"/>
    <col min="4" max="4" width="9.8515625" style="0" customWidth="1"/>
    <col min="5" max="5" width="2.00390625" style="0" bestFit="1" customWidth="1"/>
    <col min="6" max="6" width="10.421875" style="1" customWidth="1"/>
    <col min="7" max="7" width="32.57421875" style="1" customWidth="1"/>
    <col min="8" max="8" width="19.28125" style="86" customWidth="1"/>
    <col min="13" max="13" width="9.421875" style="0" customWidth="1"/>
  </cols>
  <sheetData>
    <row r="1" spans="1:8" ht="22.5">
      <c r="A1" s="56">
        <v>0</v>
      </c>
      <c r="B1" s="3" t="s">
        <v>71</v>
      </c>
      <c r="H1" s="35"/>
    </row>
    <row r="2" spans="2:8" ht="14.25" customHeight="1">
      <c r="B2" s="15"/>
      <c r="D2" s="141"/>
      <c r="H2" s="35"/>
    </row>
    <row r="3" spans="1:8" ht="12.75">
      <c r="A3" s="101"/>
      <c r="B3" s="128" t="s">
        <v>85</v>
      </c>
      <c r="C3" s="108"/>
      <c r="D3" s="154"/>
      <c r="E3" s="107"/>
      <c r="F3" s="128" t="s">
        <v>87</v>
      </c>
      <c r="G3" s="129"/>
      <c r="H3" s="130" t="s">
        <v>0</v>
      </c>
    </row>
    <row r="4" spans="1:8" ht="12.75">
      <c r="A4" s="101"/>
      <c r="B4" s="128" t="s">
        <v>86</v>
      </c>
      <c r="C4" s="108"/>
      <c r="D4" s="154"/>
      <c r="E4" s="107"/>
      <c r="F4" s="107" t="s">
        <v>88</v>
      </c>
      <c r="G4" s="110"/>
      <c r="H4" s="109"/>
    </row>
    <row r="5" spans="1:8" ht="4.5" customHeight="1" hidden="1">
      <c r="A5" s="101"/>
      <c r="B5" s="8"/>
      <c r="C5" s="9"/>
      <c r="D5" s="141"/>
      <c r="E5" s="8"/>
      <c r="F5" s="10"/>
      <c r="G5" s="10"/>
      <c r="H5" s="36"/>
    </row>
    <row r="6" spans="1:8" ht="18">
      <c r="A6" s="101"/>
      <c r="B6" s="8"/>
      <c r="C6" s="4"/>
      <c r="D6" s="141"/>
      <c r="E6" s="11"/>
      <c r="F6" s="12"/>
      <c r="G6" s="51" t="s">
        <v>42</v>
      </c>
      <c r="H6" s="52" t="s">
        <v>2</v>
      </c>
    </row>
    <row r="7" spans="1:8" ht="18.75" customHeight="1">
      <c r="A7" s="102"/>
      <c r="B7" s="37" t="s">
        <v>34</v>
      </c>
      <c r="C7" s="38"/>
      <c r="D7" s="155" t="s">
        <v>1</v>
      </c>
      <c r="E7" s="39"/>
      <c r="F7" s="40"/>
      <c r="G7" s="41" t="s">
        <v>2</v>
      </c>
      <c r="H7" s="42" t="s">
        <v>33</v>
      </c>
    </row>
    <row r="8" spans="4:8" ht="12.75">
      <c r="D8" s="141"/>
      <c r="H8" s="36"/>
    </row>
    <row r="9" spans="1:8" ht="15.75">
      <c r="A9" s="102"/>
      <c r="B9" s="43" t="s">
        <v>3</v>
      </c>
      <c r="C9" s="13"/>
      <c r="D9" s="156" t="s">
        <v>76</v>
      </c>
      <c r="E9" s="11"/>
      <c r="F9" s="12"/>
      <c r="G9" s="12"/>
      <c r="H9" s="36"/>
    </row>
    <row r="10" spans="1:8" ht="12.75">
      <c r="A10" s="136" t="s">
        <v>70</v>
      </c>
      <c r="B10" s="5" t="s">
        <v>77</v>
      </c>
      <c r="C10" s="13">
        <v>0.01</v>
      </c>
      <c r="D10" s="156"/>
      <c r="E10" s="5" t="s">
        <v>4</v>
      </c>
      <c r="F10" s="12">
        <v>25</v>
      </c>
      <c r="G10" s="12">
        <f aca="true" t="shared" si="0" ref="G10:G15">SUM(D10*F10)</f>
        <v>0</v>
      </c>
      <c r="H10" s="98">
        <f>SUM(G10*0.99)</f>
        <v>0</v>
      </c>
    </row>
    <row r="11" spans="1:8" ht="12.75">
      <c r="A11" s="136"/>
      <c r="B11" s="141" t="s">
        <v>79</v>
      </c>
      <c r="C11" s="13"/>
      <c r="D11" s="156"/>
      <c r="E11" s="5" t="s">
        <v>46</v>
      </c>
      <c r="F11" s="27">
        <v>50</v>
      </c>
      <c r="G11" s="12">
        <f t="shared" si="0"/>
        <v>0</v>
      </c>
      <c r="H11" s="98">
        <f>SUM(G11*0.99)</f>
        <v>0</v>
      </c>
    </row>
    <row r="12" spans="1:8" ht="13.5" thickBot="1">
      <c r="A12" s="137"/>
      <c r="B12" s="23"/>
      <c r="C12" s="17"/>
      <c r="D12" s="157"/>
      <c r="E12" s="23" t="s">
        <v>46</v>
      </c>
      <c r="F12" s="18">
        <v>100</v>
      </c>
      <c r="G12" s="18">
        <f t="shared" si="0"/>
        <v>0</v>
      </c>
      <c r="H12" s="99">
        <f>SUM(G12*0.99)</f>
        <v>0</v>
      </c>
    </row>
    <row r="13" spans="1:8" ht="12.75">
      <c r="A13" s="136" t="s">
        <v>70</v>
      </c>
      <c r="B13" s="97"/>
      <c r="C13" s="26"/>
      <c r="D13" s="158"/>
      <c r="E13" s="97" t="s">
        <v>4</v>
      </c>
      <c r="F13" s="27">
        <v>10</v>
      </c>
      <c r="G13" s="27">
        <f t="shared" si="0"/>
        <v>0</v>
      </c>
      <c r="H13" s="98">
        <f>SUM(G13*0.98)</f>
        <v>0</v>
      </c>
    </row>
    <row r="14" spans="1:8" ht="12.75">
      <c r="A14" s="136"/>
      <c r="B14" s="97" t="s">
        <v>84</v>
      </c>
      <c r="C14" s="26">
        <v>0.02</v>
      </c>
      <c r="D14" s="158"/>
      <c r="E14" s="97" t="s">
        <v>4</v>
      </c>
      <c r="F14" s="27">
        <v>25</v>
      </c>
      <c r="G14" s="27">
        <f t="shared" si="0"/>
        <v>0</v>
      </c>
      <c r="H14" s="98">
        <f>SUM(G14*0.98)</f>
        <v>0</v>
      </c>
    </row>
    <row r="15" spans="1:8" ht="13.5" thickBot="1">
      <c r="A15" s="137"/>
      <c r="B15" s="23"/>
      <c r="C15" s="17"/>
      <c r="D15" s="157"/>
      <c r="E15" s="115" t="s">
        <v>4</v>
      </c>
      <c r="F15" s="18">
        <v>50</v>
      </c>
      <c r="G15" s="18">
        <f t="shared" si="0"/>
        <v>0</v>
      </c>
      <c r="H15" s="99">
        <f>SUM(G15*0.98)</f>
        <v>0</v>
      </c>
    </row>
    <row r="16" spans="1:8" ht="12.75">
      <c r="A16" s="136"/>
      <c r="B16" s="34"/>
      <c r="C16" s="26"/>
      <c r="D16" s="158"/>
      <c r="E16" s="34"/>
      <c r="F16" s="27"/>
      <c r="G16" s="27"/>
      <c r="H16" s="98"/>
    </row>
    <row r="17" spans="1:8" ht="12.75">
      <c r="A17" s="104" t="s">
        <v>70</v>
      </c>
      <c r="B17" s="5" t="s">
        <v>81</v>
      </c>
      <c r="C17" s="13">
        <v>0.02</v>
      </c>
      <c r="D17" s="159"/>
      <c r="E17" s="11" t="s">
        <v>4</v>
      </c>
      <c r="F17" s="12">
        <v>25</v>
      </c>
      <c r="G17" s="12">
        <f aca="true" t="shared" si="1" ref="G17:G24">SUM(D17*F17)</f>
        <v>0</v>
      </c>
      <c r="H17" s="98">
        <f>SUM(G17*0.98)</f>
        <v>0</v>
      </c>
    </row>
    <row r="18" spans="1:8" ht="12.75">
      <c r="A18" s="102"/>
      <c r="B18" s="5"/>
      <c r="C18" s="13"/>
      <c r="D18" s="159"/>
      <c r="E18" s="87" t="s">
        <v>4</v>
      </c>
      <c r="F18" s="84">
        <v>50</v>
      </c>
      <c r="G18" s="27">
        <f t="shared" si="1"/>
        <v>0</v>
      </c>
      <c r="H18" s="98">
        <f>SUM(G18*0.98)</f>
        <v>0</v>
      </c>
    </row>
    <row r="19" spans="1:8" s="28" customFormat="1" ht="13.5" thickBot="1">
      <c r="A19" s="103"/>
      <c r="B19" s="23"/>
      <c r="C19" s="17"/>
      <c r="D19" s="160"/>
      <c r="E19" s="19" t="s">
        <v>4</v>
      </c>
      <c r="F19" s="20">
        <v>100</v>
      </c>
      <c r="G19" s="18">
        <f t="shared" si="1"/>
        <v>0</v>
      </c>
      <c r="H19" s="99">
        <f>SUM(G19*0.98)</f>
        <v>0</v>
      </c>
    </row>
    <row r="20" spans="1:8" ht="12.75">
      <c r="A20" s="104" t="s">
        <v>70</v>
      </c>
      <c r="B20" s="5" t="s">
        <v>30</v>
      </c>
      <c r="C20" s="7">
        <v>0.01</v>
      </c>
      <c r="D20" s="159"/>
      <c r="E20" s="5" t="s">
        <v>4</v>
      </c>
      <c r="F20" s="6">
        <v>25</v>
      </c>
      <c r="G20" s="12">
        <f t="shared" si="1"/>
        <v>0</v>
      </c>
      <c r="H20" s="98">
        <f>SUM(G20*0.99)</f>
        <v>0</v>
      </c>
    </row>
    <row r="21" spans="1:8" s="28" customFormat="1" ht="13.5" thickBot="1">
      <c r="A21" s="140"/>
      <c r="B21" s="23"/>
      <c r="C21" s="47"/>
      <c r="D21" s="160"/>
      <c r="E21" s="23" t="s">
        <v>4</v>
      </c>
      <c r="F21" s="24">
        <v>100</v>
      </c>
      <c r="G21" s="18">
        <f t="shared" si="1"/>
        <v>0</v>
      </c>
      <c r="H21" s="99">
        <f>SUM(G21*0.99)</f>
        <v>0</v>
      </c>
    </row>
    <row r="22" spans="1:8" s="28" customFormat="1" ht="12.75">
      <c r="A22" s="104" t="s">
        <v>70</v>
      </c>
      <c r="B22" s="97" t="s">
        <v>78</v>
      </c>
      <c r="C22" s="123">
        <v>0.02</v>
      </c>
      <c r="D22" s="161"/>
      <c r="E22" s="97" t="s">
        <v>4</v>
      </c>
      <c r="F22" s="12">
        <v>25</v>
      </c>
      <c r="G22" s="27">
        <f t="shared" si="1"/>
        <v>0</v>
      </c>
      <c r="H22" s="98">
        <f>SUM(G22*0.98)</f>
        <v>0</v>
      </c>
    </row>
    <row r="23" spans="1:8" s="28" customFormat="1" ht="12.75">
      <c r="A23" s="104"/>
      <c r="B23" s="97"/>
      <c r="C23" s="123"/>
      <c r="D23" s="161"/>
      <c r="E23" s="97" t="s">
        <v>4</v>
      </c>
      <c r="F23" s="84">
        <v>50</v>
      </c>
      <c r="G23" s="27">
        <f t="shared" si="1"/>
        <v>0</v>
      </c>
      <c r="H23" s="98">
        <f>SUM(G23*0.98)</f>
        <v>0</v>
      </c>
    </row>
    <row r="24" spans="1:8" s="28" customFormat="1" ht="13.5" thickBot="1">
      <c r="A24" s="140"/>
      <c r="B24" s="139"/>
      <c r="C24" s="47"/>
      <c r="D24" s="160"/>
      <c r="E24" s="23" t="s">
        <v>4</v>
      </c>
      <c r="F24" s="20">
        <v>100</v>
      </c>
      <c r="G24" s="18">
        <f t="shared" si="1"/>
        <v>0</v>
      </c>
      <c r="H24" s="99">
        <f>SUM(G24*0.98)</f>
        <v>0</v>
      </c>
    </row>
    <row r="25" spans="1:8" s="55" customFormat="1" ht="12.75">
      <c r="A25" s="105"/>
      <c r="B25" s="69" t="s">
        <v>40</v>
      </c>
      <c r="D25" s="162">
        <f>SUM(D10:D24)</f>
        <v>0</v>
      </c>
      <c r="F25" s="57"/>
      <c r="G25" s="57">
        <f>SUM(G10:G24)</f>
        <v>0</v>
      </c>
      <c r="H25" s="50">
        <f>SUM(H10:H24)</f>
        <v>0</v>
      </c>
    </row>
    <row r="26" spans="3:8" ht="12.75">
      <c r="C26" s="49"/>
      <c r="D26" s="156"/>
      <c r="H26" s="36"/>
    </row>
    <row r="27" spans="2:8" ht="15.75">
      <c r="B27" s="43" t="s">
        <v>9</v>
      </c>
      <c r="D27" s="156"/>
      <c r="H27" s="36"/>
    </row>
    <row r="28" spans="2:8" ht="12.75">
      <c r="B28" s="5" t="s">
        <v>27</v>
      </c>
      <c r="C28" s="13">
        <v>0.06</v>
      </c>
      <c r="D28" s="159"/>
      <c r="E28" s="11" t="s">
        <v>4</v>
      </c>
      <c r="F28" s="12">
        <v>25</v>
      </c>
      <c r="G28" s="1">
        <f>SUM(D28*F28)</f>
        <v>0</v>
      </c>
      <c r="H28" s="98">
        <f>SUM(G28*0.94)</f>
        <v>0</v>
      </c>
    </row>
    <row r="29" spans="1:8" ht="13.5" thickBot="1">
      <c r="A29" s="103"/>
      <c r="B29" s="23"/>
      <c r="C29" s="17"/>
      <c r="D29" s="160"/>
      <c r="E29" s="16" t="s">
        <v>4</v>
      </c>
      <c r="F29" s="18">
        <v>100</v>
      </c>
      <c r="G29" s="29">
        <f>SUM(D29*F29)</f>
        <v>0</v>
      </c>
      <c r="H29" s="99">
        <f>SUM(G29*0.94)</f>
        <v>0</v>
      </c>
    </row>
    <row r="30" spans="1:8" ht="13.5" thickBot="1">
      <c r="A30" s="152"/>
      <c r="B30" s="45" t="s">
        <v>89</v>
      </c>
      <c r="C30" s="48">
        <v>0.04</v>
      </c>
      <c r="D30" s="163"/>
      <c r="E30" s="45" t="s">
        <v>4</v>
      </c>
      <c r="F30" s="46">
        <v>50</v>
      </c>
      <c r="G30" s="153">
        <f>SUM(D30*F30)</f>
        <v>0</v>
      </c>
      <c r="H30" s="99">
        <f>SUM(G30*0.96)</f>
        <v>0</v>
      </c>
    </row>
    <row r="31" spans="1:8" ht="12.75">
      <c r="A31" s="102"/>
      <c r="B31" s="5"/>
      <c r="C31" s="13"/>
      <c r="D31" s="156"/>
      <c r="H31" s="98"/>
    </row>
    <row r="32" spans="1:8" ht="12.75">
      <c r="A32" s="56" t="s">
        <v>70</v>
      </c>
      <c r="B32" s="5" t="s">
        <v>75</v>
      </c>
      <c r="C32" s="13">
        <v>0.04</v>
      </c>
      <c r="D32" s="159"/>
      <c r="E32" s="11" t="s">
        <v>4</v>
      </c>
      <c r="F32" s="12">
        <v>25</v>
      </c>
      <c r="G32" s="14">
        <f>SUM(D32*F32)</f>
        <v>0</v>
      </c>
      <c r="H32" s="98">
        <f>SUM(G32*0.96)</f>
        <v>0</v>
      </c>
    </row>
    <row r="33" spans="1:8" ht="12.75">
      <c r="A33" s="102"/>
      <c r="B33" s="5"/>
      <c r="C33" s="13"/>
      <c r="D33" s="159"/>
      <c r="E33" s="11" t="s">
        <v>4</v>
      </c>
      <c r="F33" s="12">
        <v>50</v>
      </c>
      <c r="G33" s="14">
        <f>SUM(D33*F33)</f>
        <v>0</v>
      </c>
      <c r="H33" s="98">
        <f>SUM(G33*0.96)</f>
        <v>0</v>
      </c>
    </row>
    <row r="34" spans="1:8" ht="12.75">
      <c r="A34" s="102"/>
      <c r="B34" s="5"/>
      <c r="C34" s="13"/>
      <c r="D34" s="159"/>
      <c r="E34" s="25" t="s">
        <v>4</v>
      </c>
      <c r="F34" s="27">
        <v>100</v>
      </c>
      <c r="G34" s="84">
        <f>SUM(D34*F34)</f>
        <v>0</v>
      </c>
      <c r="H34" s="98">
        <f>SUM(G34*0.96)</f>
        <v>0</v>
      </c>
    </row>
    <row r="35" spans="1:8" ht="13.5" thickBot="1">
      <c r="A35" s="103"/>
      <c r="B35" s="23"/>
      <c r="C35" s="17"/>
      <c r="D35" s="160"/>
      <c r="E35" s="16" t="s">
        <v>4</v>
      </c>
      <c r="F35" s="18">
        <v>200</v>
      </c>
      <c r="G35" s="20">
        <f>SUM(D35*F35)</f>
        <v>0</v>
      </c>
      <c r="H35" s="99">
        <f>SUM(G35*0.96)</f>
        <v>0</v>
      </c>
    </row>
    <row r="36" spans="2:8" ht="12.75">
      <c r="B36" s="5"/>
      <c r="D36" s="156"/>
      <c r="H36" s="98"/>
    </row>
    <row r="37" spans="1:8" ht="12.75">
      <c r="A37" s="56" t="s">
        <v>70</v>
      </c>
      <c r="B37" s="5" t="s">
        <v>31</v>
      </c>
      <c r="C37" s="13">
        <v>0.05</v>
      </c>
      <c r="D37" s="159"/>
      <c r="E37" s="11" t="s">
        <v>4</v>
      </c>
      <c r="F37" s="12">
        <v>25</v>
      </c>
      <c r="G37" s="14">
        <f>SUM(D37*F37)</f>
        <v>0</v>
      </c>
      <c r="H37" s="98">
        <f>SUM(G37*0.95)</f>
        <v>0</v>
      </c>
    </row>
    <row r="38" spans="1:8" ht="12.75">
      <c r="A38" s="102"/>
      <c r="B38" t="s">
        <v>60</v>
      </c>
      <c r="C38" s="13"/>
      <c r="D38" s="159"/>
      <c r="E38" s="11" t="s">
        <v>4</v>
      </c>
      <c r="F38" s="12">
        <v>50</v>
      </c>
      <c r="G38" s="14">
        <f>SUM(D38*F38)</f>
        <v>0</v>
      </c>
      <c r="H38" s="98">
        <f>SUM(G38*0.95)</f>
        <v>0</v>
      </c>
    </row>
    <row r="39" spans="1:8" ht="12.75">
      <c r="A39" s="102"/>
      <c r="C39" s="13"/>
      <c r="D39" s="159"/>
      <c r="E39" s="5" t="s">
        <v>4</v>
      </c>
      <c r="F39" s="12">
        <v>100</v>
      </c>
      <c r="G39" s="14">
        <f>SUM(D39*F39)</f>
        <v>0</v>
      </c>
      <c r="H39" s="98">
        <f>SUM(G39*0.95)</f>
        <v>0</v>
      </c>
    </row>
    <row r="40" spans="1:8" ht="13.5" thickBot="1">
      <c r="A40" s="103"/>
      <c r="B40" s="23"/>
      <c r="C40" s="17"/>
      <c r="D40" s="160"/>
      <c r="E40" s="16" t="s">
        <v>4</v>
      </c>
      <c r="F40" s="18">
        <v>200</v>
      </c>
      <c r="G40" s="20">
        <f>SUM(D40*F40)</f>
        <v>0</v>
      </c>
      <c r="H40" s="99">
        <f>SUM(G40*0.95)</f>
        <v>0</v>
      </c>
    </row>
    <row r="41" spans="2:8" ht="12.75">
      <c r="B41" s="5"/>
      <c r="D41" s="159"/>
      <c r="H41" s="98"/>
    </row>
    <row r="42" spans="1:8" ht="12.75">
      <c r="A42" s="56" t="s">
        <v>70</v>
      </c>
      <c r="B42" s="96" t="s">
        <v>63</v>
      </c>
      <c r="C42" s="2">
        <v>0.04</v>
      </c>
      <c r="D42" s="159"/>
      <c r="E42" s="11" t="s">
        <v>4</v>
      </c>
      <c r="F42" s="1">
        <v>25</v>
      </c>
      <c r="G42" s="12">
        <f>SUM(D42*F42)</f>
        <v>0</v>
      </c>
      <c r="H42" s="98">
        <f>SUM(G42*0.96)</f>
        <v>0</v>
      </c>
    </row>
    <row r="43" spans="2:8" ht="12.75">
      <c r="B43" s="96" t="s">
        <v>80</v>
      </c>
      <c r="C43" s="13"/>
      <c r="D43" s="159"/>
      <c r="E43" s="11" t="s">
        <v>4</v>
      </c>
      <c r="F43" s="12">
        <v>50</v>
      </c>
      <c r="G43" s="12">
        <f>SUM(D43*F43)</f>
        <v>0</v>
      </c>
      <c r="H43" s="98">
        <f>SUM(G43*0.96)</f>
        <v>0</v>
      </c>
    </row>
    <row r="44" spans="2:8" ht="12.75">
      <c r="B44" s="5"/>
      <c r="C44" s="13"/>
      <c r="D44" s="159"/>
      <c r="E44" s="11" t="s">
        <v>4</v>
      </c>
      <c r="F44" s="12">
        <v>100</v>
      </c>
      <c r="G44" s="12">
        <f>SUM(D44*F44)</f>
        <v>0</v>
      </c>
      <c r="H44" s="98">
        <f>SUM(G44*0.96)</f>
        <v>0</v>
      </c>
    </row>
    <row r="45" spans="1:8" ht="13.5" thickBot="1">
      <c r="A45" s="103"/>
      <c r="B45" s="23"/>
      <c r="C45" s="17"/>
      <c r="D45" s="160"/>
      <c r="E45" s="16" t="s">
        <v>4</v>
      </c>
      <c r="F45" s="18">
        <v>250</v>
      </c>
      <c r="G45" s="18">
        <f>SUM(D45*F45)</f>
        <v>0</v>
      </c>
      <c r="H45" s="99">
        <f>SUM(G45*0.96)</f>
        <v>0</v>
      </c>
    </row>
    <row r="46" spans="1:8" ht="12.75">
      <c r="A46" s="102"/>
      <c r="B46" s="34"/>
      <c r="C46" s="26"/>
      <c r="D46" s="161"/>
      <c r="E46" s="25"/>
      <c r="F46" s="27"/>
      <c r="G46" s="27"/>
      <c r="H46" s="98"/>
    </row>
    <row r="47" spans="1:8" ht="12.75">
      <c r="A47" s="102"/>
      <c r="B47" s="34"/>
      <c r="C47" s="26">
        <v>0.01</v>
      </c>
      <c r="D47" s="161"/>
      <c r="E47" s="25" t="s">
        <v>36</v>
      </c>
      <c r="F47" s="27">
        <v>25</v>
      </c>
      <c r="G47" s="27">
        <f>SUM(D47*F47)</f>
        <v>0</v>
      </c>
      <c r="H47" s="98">
        <f>SUM(G47*0.99)</f>
        <v>0</v>
      </c>
    </row>
    <row r="48" spans="1:8" ht="13.5" thickBot="1">
      <c r="A48" s="21" t="s">
        <v>70</v>
      </c>
      <c r="B48" s="34" t="s">
        <v>35</v>
      </c>
      <c r="C48" s="106"/>
      <c r="D48" s="158"/>
      <c r="E48" s="28" t="s">
        <v>36</v>
      </c>
      <c r="F48" s="67">
        <v>50</v>
      </c>
      <c r="G48" s="67">
        <f>SUM(D48*F48)</f>
        <v>0</v>
      </c>
      <c r="H48" s="73">
        <f>SUM(G48*0.99)</f>
        <v>0</v>
      </c>
    </row>
    <row r="49" spans="2:8" ht="13.5" thickBot="1">
      <c r="B49" s="126"/>
      <c r="C49" s="22"/>
      <c r="D49" s="157"/>
      <c r="E49" s="21" t="s">
        <v>36</v>
      </c>
      <c r="F49" s="29">
        <v>100</v>
      </c>
      <c r="G49" s="29">
        <f>SUM(D49*F49)</f>
        <v>0</v>
      </c>
      <c r="H49" s="24">
        <f>SUM(G49*0.99)</f>
        <v>0</v>
      </c>
    </row>
    <row r="50" spans="1:8" s="55" customFormat="1" ht="12.75">
      <c r="A50" s="105"/>
      <c r="B50" s="69" t="s">
        <v>39</v>
      </c>
      <c r="D50" s="156">
        <f>SUM(D28:D49)</f>
        <v>0</v>
      </c>
      <c r="F50" s="57"/>
      <c r="G50" s="57">
        <f>SUM(G28:G49)</f>
        <v>0</v>
      </c>
      <c r="H50" s="50">
        <f>SUM(H28:H49)</f>
        <v>0</v>
      </c>
    </row>
    <row r="51" spans="4:8" ht="12.75">
      <c r="D51" s="156"/>
      <c r="F51" s="49"/>
      <c r="H51" s="36"/>
    </row>
    <row r="52" spans="1:8" ht="15.75">
      <c r="A52" s="102"/>
      <c r="B52" s="43" t="s">
        <v>37</v>
      </c>
      <c r="C52" s="13"/>
      <c r="D52" s="159"/>
      <c r="E52" s="11"/>
      <c r="F52" s="12"/>
      <c r="H52" s="36"/>
    </row>
    <row r="53" spans="1:8" ht="12.75">
      <c r="A53" s="56" t="s">
        <v>70</v>
      </c>
      <c r="B53" s="34" t="s">
        <v>65</v>
      </c>
      <c r="C53" s="26">
        <v>0.05</v>
      </c>
      <c r="D53" s="161"/>
      <c r="E53" s="25" t="s">
        <v>4</v>
      </c>
      <c r="F53" s="27">
        <v>25</v>
      </c>
      <c r="G53" s="27">
        <f aca="true" t="shared" si="2" ref="G53:G59">SUM(D53*F53)</f>
        <v>0</v>
      </c>
      <c r="H53" s="98">
        <f aca="true" t="shared" si="3" ref="H53:H61">SUM(G53*0.95)</f>
        <v>0</v>
      </c>
    </row>
    <row r="54" spans="1:8" ht="13.5" thickBot="1">
      <c r="A54" s="103"/>
      <c r="B54" s="119"/>
      <c r="C54" s="17"/>
      <c r="D54" s="160"/>
      <c r="E54" s="16" t="s">
        <v>4</v>
      </c>
      <c r="F54" s="18">
        <v>50</v>
      </c>
      <c r="G54" s="18">
        <f t="shared" si="2"/>
        <v>0</v>
      </c>
      <c r="H54" s="99">
        <f t="shared" si="3"/>
        <v>0</v>
      </c>
    </row>
    <row r="55" spans="1:8" ht="12.75">
      <c r="A55" s="136"/>
      <c r="B55" s="34" t="s">
        <v>82</v>
      </c>
      <c r="C55" s="26">
        <v>0.05</v>
      </c>
      <c r="D55" s="161"/>
      <c r="E55" s="127" t="s">
        <v>4</v>
      </c>
      <c r="F55" s="27">
        <v>25</v>
      </c>
      <c r="G55" s="27">
        <f t="shared" si="2"/>
        <v>0</v>
      </c>
      <c r="H55" s="98">
        <f>SUM(G55*0.95)</f>
        <v>0</v>
      </c>
    </row>
    <row r="56" spans="1:8" ht="13.5" thickBot="1">
      <c r="A56" s="137"/>
      <c r="B56" s="21"/>
      <c r="C56" s="17"/>
      <c r="D56" s="160"/>
      <c r="E56" s="138" t="s">
        <v>4</v>
      </c>
      <c r="F56" s="18">
        <v>50</v>
      </c>
      <c r="G56" s="18">
        <f t="shared" si="2"/>
        <v>0</v>
      </c>
      <c r="H56" s="99">
        <f>SUM(G56*0.95)</f>
        <v>0</v>
      </c>
    </row>
    <row r="57" spans="1:8" s="28" customFormat="1" ht="12.75">
      <c r="A57" s="56" t="s">
        <v>70</v>
      </c>
      <c r="B57" s="34" t="s">
        <v>17</v>
      </c>
      <c r="C57" s="26">
        <v>0.08</v>
      </c>
      <c r="D57" s="161"/>
      <c r="E57" s="25" t="s">
        <v>4</v>
      </c>
      <c r="F57" s="27">
        <v>25</v>
      </c>
      <c r="G57" s="27">
        <f t="shared" si="2"/>
        <v>0</v>
      </c>
      <c r="H57" s="98">
        <f>SUM(G57*0.92)</f>
        <v>0</v>
      </c>
    </row>
    <row r="58" spans="1:8" s="28" customFormat="1" ht="13.5" thickBot="1">
      <c r="A58" s="103"/>
      <c r="B58" s="23"/>
      <c r="C58" s="17"/>
      <c r="D58" s="160"/>
      <c r="E58" s="16" t="s">
        <v>4</v>
      </c>
      <c r="F58" s="18">
        <v>50</v>
      </c>
      <c r="G58" s="18">
        <f t="shared" si="2"/>
        <v>0</v>
      </c>
      <c r="H58" s="99">
        <f>SUM(G58*0.92)</f>
        <v>0</v>
      </c>
    </row>
    <row r="59" spans="1:8" s="28" customFormat="1" ht="13.5" thickBot="1">
      <c r="A59" s="152"/>
      <c r="B59" s="45" t="s">
        <v>97</v>
      </c>
      <c r="C59" s="48">
        <v>0.04</v>
      </c>
      <c r="D59" s="163"/>
      <c r="E59" s="45" t="s">
        <v>4</v>
      </c>
      <c r="F59" s="46">
        <v>25</v>
      </c>
      <c r="G59" s="18">
        <f t="shared" si="2"/>
        <v>0</v>
      </c>
      <c r="H59" s="99">
        <f>SUM(G59*0.96)</f>
        <v>0</v>
      </c>
    </row>
    <row r="60" spans="2:8" ht="12.75">
      <c r="B60" s="5" t="s">
        <v>18</v>
      </c>
      <c r="C60" s="13">
        <v>0.05</v>
      </c>
      <c r="D60" s="161"/>
      <c r="E60" s="11" t="s">
        <v>4</v>
      </c>
      <c r="F60" s="12">
        <v>25</v>
      </c>
      <c r="G60" s="12">
        <f aca="true" t="shared" si="4" ref="G60:G71">SUM(D60*F60)</f>
        <v>0</v>
      </c>
      <c r="H60" s="98">
        <f t="shared" si="3"/>
        <v>0</v>
      </c>
    </row>
    <row r="61" spans="1:8" ht="13.5" thickBot="1">
      <c r="A61" s="58"/>
      <c r="B61" s="23"/>
      <c r="C61" s="17"/>
      <c r="D61" s="160"/>
      <c r="E61" s="16" t="s">
        <v>4</v>
      </c>
      <c r="F61" s="18">
        <v>50</v>
      </c>
      <c r="G61" s="29">
        <f t="shared" si="4"/>
        <v>0</v>
      </c>
      <c r="H61" s="99">
        <f t="shared" si="3"/>
        <v>0</v>
      </c>
    </row>
    <row r="62" spans="4:8" ht="12.75">
      <c r="D62" s="161"/>
      <c r="E62" s="11" t="s">
        <v>4</v>
      </c>
      <c r="F62" s="12">
        <v>25</v>
      </c>
      <c r="G62" s="12">
        <f t="shared" si="4"/>
        <v>0</v>
      </c>
      <c r="H62" s="111">
        <f>SUM(G62*0.96)</f>
        <v>0</v>
      </c>
    </row>
    <row r="63" spans="1:8" ht="12.75">
      <c r="A63" s="56" t="s">
        <v>70</v>
      </c>
      <c r="B63" s="5" t="s">
        <v>19</v>
      </c>
      <c r="C63" s="13">
        <v>0.04</v>
      </c>
      <c r="D63" s="161"/>
      <c r="E63" s="131" t="s">
        <v>4</v>
      </c>
      <c r="F63" s="12">
        <v>50</v>
      </c>
      <c r="G63" s="12">
        <f>SUM(D63*F63)</f>
        <v>0</v>
      </c>
      <c r="H63" s="98">
        <f>SUM(G63*0.96)</f>
        <v>0</v>
      </c>
    </row>
    <row r="64" spans="1:8" ht="13.5" thickBot="1">
      <c r="A64" s="58"/>
      <c r="B64" s="23"/>
      <c r="C64" s="17"/>
      <c r="D64" s="160"/>
      <c r="E64" s="16" t="s">
        <v>4</v>
      </c>
      <c r="F64" s="18">
        <v>100</v>
      </c>
      <c r="G64" s="18">
        <f t="shared" si="4"/>
        <v>0</v>
      </c>
      <c r="H64" s="99">
        <f>SUM(G64*0.96)</f>
        <v>0</v>
      </c>
    </row>
    <row r="65" spans="1:8" ht="12.75">
      <c r="A65" s="56" t="s">
        <v>70</v>
      </c>
      <c r="B65" s="5" t="s">
        <v>20</v>
      </c>
      <c r="C65" s="13">
        <v>0.04</v>
      </c>
      <c r="D65" s="161"/>
      <c r="E65" s="11" t="s">
        <v>4</v>
      </c>
      <c r="F65" s="12">
        <v>25</v>
      </c>
      <c r="G65" s="12">
        <f t="shared" si="4"/>
        <v>0</v>
      </c>
      <c r="H65" s="98">
        <f>SUM(G65*0.96)</f>
        <v>0</v>
      </c>
    </row>
    <row r="66" spans="2:8" ht="12.75">
      <c r="B66" s="5" t="s">
        <v>95</v>
      </c>
      <c r="C66" s="13"/>
      <c r="D66" s="161"/>
      <c r="E66" s="11" t="s">
        <v>4</v>
      </c>
      <c r="F66" s="12">
        <v>50</v>
      </c>
      <c r="G66" s="12">
        <f t="shared" si="4"/>
        <v>0</v>
      </c>
      <c r="H66" s="98">
        <f>SUM(G66*0.96)</f>
        <v>0</v>
      </c>
    </row>
    <row r="67" spans="1:8" ht="13.5" thickBot="1">
      <c r="A67" s="58"/>
      <c r="B67" s="23" t="s">
        <v>38</v>
      </c>
      <c r="C67" s="17"/>
      <c r="D67" s="160"/>
      <c r="E67" s="16"/>
      <c r="F67" s="18"/>
      <c r="G67" s="18"/>
      <c r="H67" s="99"/>
    </row>
    <row r="68" spans="2:8" ht="12.75">
      <c r="B68" s="168"/>
      <c r="C68" s="149"/>
      <c r="D68" s="164"/>
      <c r="E68" s="148" t="s">
        <v>4</v>
      </c>
      <c r="F68" s="150">
        <v>5</v>
      </c>
      <c r="G68" s="145">
        <f>SUM(D68*F68)</f>
        <v>0</v>
      </c>
      <c r="H68" s="146">
        <f>SUM(G68*0.98)</f>
        <v>0</v>
      </c>
    </row>
    <row r="69" spans="2:8" ht="13.5" thickBot="1">
      <c r="B69" s="143"/>
      <c r="C69" s="144"/>
      <c r="D69" s="165"/>
      <c r="E69" s="143" t="s">
        <v>4</v>
      </c>
      <c r="F69" s="145">
        <v>10</v>
      </c>
      <c r="G69" s="145">
        <f t="shared" si="4"/>
        <v>0</v>
      </c>
      <c r="H69" s="146">
        <f>SUM(G69*0.98)</f>
        <v>0</v>
      </c>
    </row>
    <row r="70" spans="1:8" ht="12.75">
      <c r="A70" s="147" t="s">
        <v>70</v>
      </c>
      <c r="B70" s="143" t="s">
        <v>83</v>
      </c>
      <c r="C70" s="144">
        <v>0.02</v>
      </c>
      <c r="D70" s="165"/>
      <c r="E70" s="143" t="s">
        <v>4</v>
      </c>
      <c r="F70" s="145">
        <v>25</v>
      </c>
      <c r="G70" s="145">
        <f t="shared" si="4"/>
        <v>0</v>
      </c>
      <c r="H70" s="146">
        <f>SUM(G70*0.98)</f>
        <v>0</v>
      </c>
    </row>
    <row r="71" spans="1:8" ht="13.5" thickBot="1">
      <c r="A71" s="58"/>
      <c r="B71" s="23"/>
      <c r="C71" s="17"/>
      <c r="D71" s="160"/>
      <c r="E71" s="143" t="s">
        <v>4</v>
      </c>
      <c r="F71" s="18">
        <v>50</v>
      </c>
      <c r="G71" s="18">
        <f t="shared" si="4"/>
        <v>0</v>
      </c>
      <c r="H71" s="151">
        <f>SUM(G71*0.98)</f>
        <v>0</v>
      </c>
    </row>
    <row r="72" spans="1:8" ht="13.5" thickBot="1">
      <c r="A72" s="120" t="s">
        <v>70</v>
      </c>
      <c r="B72" s="45" t="s">
        <v>21</v>
      </c>
      <c r="C72" s="48">
        <v>0.08</v>
      </c>
      <c r="D72" s="163"/>
      <c r="E72" s="44" t="s">
        <v>4</v>
      </c>
      <c r="F72" s="46">
        <v>25</v>
      </c>
      <c r="G72" s="46">
        <f>SUM(D72*F72)</f>
        <v>0</v>
      </c>
      <c r="H72" s="99">
        <f>SUM(G72*0.92)</f>
        <v>0</v>
      </c>
    </row>
    <row r="73" spans="2:8" ht="13.5" thickBot="1">
      <c r="B73" s="5" t="s">
        <v>22</v>
      </c>
      <c r="C73" s="48">
        <v>0.04</v>
      </c>
      <c r="D73" s="163"/>
      <c r="E73" s="44" t="s">
        <v>4</v>
      </c>
      <c r="F73" s="46">
        <v>25</v>
      </c>
      <c r="G73" s="46">
        <f>SUM(D73*F73)</f>
        <v>0</v>
      </c>
      <c r="H73" s="121">
        <f>SUM(G73*0.96)</f>
        <v>0</v>
      </c>
    </row>
    <row r="74" spans="1:8" ht="13.5" customHeight="1" thickBot="1">
      <c r="A74" s="120"/>
      <c r="B74" s="112" t="s">
        <v>23</v>
      </c>
      <c r="C74" s="48">
        <v>0.05</v>
      </c>
      <c r="D74" s="163"/>
      <c r="E74" s="44" t="s">
        <v>4</v>
      </c>
      <c r="F74" s="46">
        <v>25</v>
      </c>
      <c r="G74" s="46">
        <f>SUM(D74*F74)</f>
        <v>0</v>
      </c>
      <c r="H74" s="121">
        <f>SUM(G74*0.95)</f>
        <v>0</v>
      </c>
    </row>
    <row r="75" spans="2:8" ht="12.75">
      <c r="B75" s="5"/>
      <c r="D75" s="161"/>
      <c r="E75" s="11" t="s">
        <v>4</v>
      </c>
      <c r="F75" s="12">
        <v>5</v>
      </c>
      <c r="G75" s="1">
        <f>SUM(D75*F75)</f>
        <v>0</v>
      </c>
      <c r="H75" s="98">
        <f aca="true" t="shared" si="5" ref="H75:H85">SUM(G75*0.96)</f>
        <v>0</v>
      </c>
    </row>
    <row r="76" spans="4:8" ht="12.75">
      <c r="D76" s="161"/>
      <c r="E76" s="11" t="s">
        <v>4</v>
      </c>
      <c r="F76" s="12">
        <v>10</v>
      </c>
      <c r="G76" s="1">
        <f aca="true" t="shared" si="6" ref="G76:G88">SUM(D76*F76)</f>
        <v>0</v>
      </c>
      <c r="H76" s="98">
        <f t="shared" si="5"/>
        <v>0</v>
      </c>
    </row>
    <row r="77" spans="1:8" ht="12.75">
      <c r="A77" s="56" t="s">
        <v>70</v>
      </c>
      <c r="B77" s="5" t="s">
        <v>15</v>
      </c>
      <c r="C77" s="13">
        <v>0.04</v>
      </c>
      <c r="D77" s="161"/>
      <c r="E77" s="25" t="s">
        <v>4</v>
      </c>
      <c r="F77" s="27">
        <v>25</v>
      </c>
      <c r="G77" s="1">
        <f t="shared" si="6"/>
        <v>0</v>
      </c>
      <c r="H77" s="98">
        <f>SUM(G77*0.96)</f>
        <v>0</v>
      </c>
    </row>
    <row r="78" spans="1:8" ht="12.75">
      <c r="A78" s="102"/>
      <c r="B78" s="34"/>
      <c r="C78" s="26"/>
      <c r="D78" s="161"/>
      <c r="E78" s="127" t="s">
        <v>4</v>
      </c>
      <c r="F78" s="1">
        <v>50</v>
      </c>
      <c r="G78" s="1">
        <f t="shared" si="6"/>
        <v>0</v>
      </c>
      <c r="H78" s="98">
        <f>SUM(G78*0.96)</f>
        <v>0</v>
      </c>
    </row>
    <row r="79" spans="1:8" ht="13.5" thickBot="1">
      <c r="A79" s="103"/>
      <c r="B79" s="23"/>
      <c r="C79" s="17"/>
      <c r="D79" s="160"/>
      <c r="E79" s="85" t="s">
        <v>4</v>
      </c>
      <c r="F79" s="18">
        <v>100</v>
      </c>
      <c r="G79" s="29">
        <f t="shared" si="6"/>
        <v>0</v>
      </c>
      <c r="H79" s="99">
        <f t="shared" si="5"/>
        <v>0</v>
      </c>
    </row>
    <row r="80" spans="1:8" ht="12.75">
      <c r="A80" s="56" t="s">
        <v>70</v>
      </c>
      <c r="B80" s="97" t="s">
        <v>55</v>
      </c>
      <c r="C80" s="26">
        <v>0.03</v>
      </c>
      <c r="D80" s="161"/>
      <c r="E80" s="68" t="s">
        <v>4</v>
      </c>
      <c r="F80" s="27">
        <v>10</v>
      </c>
      <c r="G80" s="1">
        <f t="shared" si="6"/>
        <v>0</v>
      </c>
      <c r="H80" s="111">
        <f>SUM(G80*0.97)</f>
        <v>0</v>
      </c>
    </row>
    <row r="81" spans="1:8" ht="13.5" thickBot="1">
      <c r="A81" s="103"/>
      <c r="B81" s="23"/>
      <c r="C81" s="17"/>
      <c r="D81" s="160"/>
      <c r="E81" s="23" t="s">
        <v>4</v>
      </c>
      <c r="F81" s="18">
        <v>25</v>
      </c>
      <c r="G81" s="29">
        <f t="shared" si="6"/>
        <v>0</v>
      </c>
      <c r="H81" s="99">
        <f>SUM(G81*0.97)</f>
        <v>0</v>
      </c>
    </row>
    <row r="82" spans="2:8" ht="12.75">
      <c r="B82" s="5"/>
      <c r="D82" s="161"/>
      <c r="E82" s="11" t="s">
        <v>4</v>
      </c>
      <c r="F82" s="12">
        <v>5</v>
      </c>
      <c r="G82" s="12">
        <f aca="true" t="shared" si="7" ref="G82:G87">SUM(D82*F82)</f>
        <v>0</v>
      </c>
      <c r="H82" s="98">
        <f t="shared" si="5"/>
        <v>0</v>
      </c>
    </row>
    <row r="83" spans="1:8" ht="12.75">
      <c r="A83" s="104" t="s">
        <v>70</v>
      </c>
      <c r="B83" s="34" t="s">
        <v>32</v>
      </c>
      <c r="C83" s="13">
        <v>0.04</v>
      </c>
      <c r="D83" s="161"/>
      <c r="E83" s="11" t="s">
        <v>4</v>
      </c>
      <c r="F83" s="12">
        <v>10</v>
      </c>
      <c r="G83" s="1">
        <f t="shared" si="7"/>
        <v>0</v>
      </c>
      <c r="H83" s="98">
        <f t="shared" si="5"/>
        <v>0</v>
      </c>
    </row>
    <row r="84" spans="1:8" ht="12.75">
      <c r="A84" s="102"/>
      <c r="B84" s="5"/>
      <c r="C84" s="13"/>
      <c r="D84" s="161"/>
      <c r="E84" s="11" t="s">
        <v>4</v>
      </c>
      <c r="F84" s="12">
        <v>25</v>
      </c>
      <c r="G84" s="12">
        <f t="shared" si="7"/>
        <v>0</v>
      </c>
      <c r="H84" s="98">
        <f t="shared" si="5"/>
        <v>0</v>
      </c>
    </row>
    <row r="85" spans="1:8" ht="13.5" thickBot="1">
      <c r="A85" s="58"/>
      <c r="B85" s="95"/>
      <c r="C85" s="17"/>
      <c r="D85" s="160"/>
      <c r="E85" s="16" t="s">
        <v>4</v>
      </c>
      <c r="F85" s="18">
        <v>50</v>
      </c>
      <c r="G85" s="29">
        <f t="shared" si="7"/>
        <v>0</v>
      </c>
      <c r="H85" s="99">
        <f t="shared" si="5"/>
        <v>0</v>
      </c>
    </row>
    <row r="86" spans="1:8" ht="13.5" thickBot="1">
      <c r="A86" s="58"/>
      <c r="B86" s="23" t="s">
        <v>74</v>
      </c>
      <c r="C86" s="17">
        <v>0.05</v>
      </c>
      <c r="D86" s="160"/>
      <c r="E86" s="16" t="s">
        <v>4</v>
      </c>
      <c r="F86" s="18">
        <v>25</v>
      </c>
      <c r="G86" s="18">
        <f t="shared" si="7"/>
        <v>0</v>
      </c>
      <c r="H86" s="99">
        <f>SUM(G86*0.95)</f>
        <v>0</v>
      </c>
    </row>
    <row r="87" spans="1:8" ht="12.75">
      <c r="A87" s="28"/>
      <c r="B87" s="34"/>
      <c r="C87" s="26"/>
      <c r="D87" s="161"/>
      <c r="E87" s="127" t="s">
        <v>4</v>
      </c>
      <c r="F87" s="27">
        <v>25</v>
      </c>
      <c r="G87" s="27">
        <f t="shared" si="7"/>
        <v>0</v>
      </c>
      <c r="H87" s="73">
        <f>SUM(G87*0.95)</f>
        <v>0</v>
      </c>
    </row>
    <row r="88" spans="1:8" ht="13.5" thickBot="1">
      <c r="A88" s="58" t="s">
        <v>70</v>
      </c>
      <c r="B88" s="23" t="s">
        <v>24</v>
      </c>
      <c r="C88" s="17">
        <v>0.05</v>
      </c>
      <c r="D88" s="160"/>
      <c r="E88" s="16" t="s">
        <v>4</v>
      </c>
      <c r="F88" s="18">
        <v>50</v>
      </c>
      <c r="G88" s="18">
        <f t="shared" si="6"/>
        <v>0</v>
      </c>
      <c r="H88" s="99">
        <f>SUM(G88*0.95)</f>
        <v>0</v>
      </c>
    </row>
    <row r="89" spans="1:8" s="55" customFormat="1" ht="12.75">
      <c r="A89" s="105"/>
      <c r="B89" s="70" t="s">
        <v>41</v>
      </c>
      <c r="D89" s="156">
        <f>SUM(D53:D88)</f>
        <v>0</v>
      </c>
      <c r="F89" s="57"/>
      <c r="G89" s="57">
        <f>SUM(G53:G88)</f>
        <v>0</v>
      </c>
      <c r="H89" s="50">
        <f>SUM(H53:H88)</f>
        <v>0</v>
      </c>
    </row>
    <row r="90" spans="4:8" ht="12.75">
      <c r="D90" s="156"/>
      <c r="H90" s="36"/>
    </row>
    <row r="91" spans="1:8" ht="16.5" thickBot="1">
      <c r="A91" s="32"/>
      <c r="B91" s="167" t="s">
        <v>44</v>
      </c>
      <c r="C91" s="22"/>
      <c r="D91" s="157"/>
      <c r="E91" s="21"/>
      <c r="F91" s="29"/>
      <c r="G91" s="21"/>
      <c r="H91" s="58"/>
    </row>
    <row r="92" spans="1:8" ht="13.5" thickBot="1">
      <c r="A92" s="120"/>
      <c r="B92" s="115" t="s">
        <v>68</v>
      </c>
      <c r="C92" s="17">
        <v>0.05</v>
      </c>
      <c r="D92" s="160"/>
      <c r="E92" s="21" t="s">
        <v>4</v>
      </c>
      <c r="F92" s="18">
        <v>25</v>
      </c>
      <c r="G92" s="18">
        <f>SUM(D92*F92)</f>
        <v>0</v>
      </c>
      <c r="H92" s="89">
        <f>SUM(G92*0.95)</f>
        <v>0</v>
      </c>
    </row>
    <row r="93" spans="4:8" ht="12.75">
      <c r="D93" s="161"/>
      <c r="E93" s="25" t="s">
        <v>4</v>
      </c>
      <c r="F93" s="27">
        <v>25</v>
      </c>
      <c r="G93" s="27">
        <f aca="true" t="shared" si="8" ref="G93:G117">SUM(D93*F93)</f>
        <v>0</v>
      </c>
      <c r="H93" s="90">
        <f>SUM(G93*0.99)</f>
        <v>0</v>
      </c>
    </row>
    <row r="94" spans="1:8" ht="12.75">
      <c r="A94" s="56" t="s">
        <v>70</v>
      </c>
      <c r="B94" s="34" t="s">
        <v>25</v>
      </c>
      <c r="C94" s="26">
        <v>0.01</v>
      </c>
      <c r="D94" s="161"/>
      <c r="E94" s="25" t="s">
        <v>4</v>
      </c>
      <c r="F94" s="27">
        <v>50</v>
      </c>
      <c r="G94" s="27">
        <f t="shared" si="8"/>
        <v>0</v>
      </c>
      <c r="H94" s="90">
        <f>SUM(G94*0.99)</f>
        <v>0</v>
      </c>
    </row>
    <row r="95" spans="1:8" ht="13.5" thickBot="1">
      <c r="A95" s="53"/>
      <c r="B95" s="23"/>
      <c r="C95" s="17"/>
      <c r="D95" s="160"/>
      <c r="E95" s="85" t="s">
        <v>4</v>
      </c>
      <c r="F95" s="18">
        <v>100</v>
      </c>
      <c r="G95" s="18">
        <f t="shared" si="8"/>
        <v>0</v>
      </c>
      <c r="H95" s="89">
        <f>SUM(G95*0.99)</f>
        <v>0</v>
      </c>
    </row>
    <row r="96" spans="1:8" ht="12.75">
      <c r="A96" s="31"/>
      <c r="B96" s="34"/>
      <c r="C96" s="26"/>
      <c r="D96" s="161"/>
      <c r="E96" s="127" t="s">
        <v>4</v>
      </c>
      <c r="F96" s="27">
        <v>25</v>
      </c>
      <c r="G96" s="27">
        <f t="shared" si="8"/>
        <v>0</v>
      </c>
      <c r="H96" s="90">
        <f>SUM(G96*0.98)</f>
        <v>0</v>
      </c>
    </row>
    <row r="97" spans="1:8" ht="12.75">
      <c r="A97" s="32" t="s">
        <v>70</v>
      </c>
      <c r="B97" s="5" t="s">
        <v>10</v>
      </c>
      <c r="C97" s="13">
        <v>0.02</v>
      </c>
      <c r="D97" s="161"/>
      <c r="E97" s="11" t="s">
        <v>4</v>
      </c>
      <c r="F97" s="12">
        <v>50</v>
      </c>
      <c r="G97" s="12">
        <f t="shared" si="8"/>
        <v>0</v>
      </c>
      <c r="H97" s="90">
        <f>SUM(G97*0.98)</f>
        <v>0</v>
      </c>
    </row>
    <row r="98" spans="1:8" ht="13.5" thickBot="1">
      <c r="A98" s="54"/>
      <c r="B98" s="126"/>
      <c r="C98" s="17"/>
      <c r="D98" s="160"/>
      <c r="E98" s="16" t="s">
        <v>4</v>
      </c>
      <c r="F98" s="18">
        <v>100</v>
      </c>
      <c r="G98" s="18">
        <f t="shared" si="8"/>
        <v>0</v>
      </c>
      <c r="H98" s="89">
        <f>SUM(G98*0.98)</f>
        <v>0</v>
      </c>
    </row>
    <row r="99" spans="1:8" ht="12.75">
      <c r="A99" s="28" t="s">
        <v>70</v>
      </c>
      <c r="B99" s="34" t="s">
        <v>11</v>
      </c>
      <c r="C99" s="26">
        <v>0.04</v>
      </c>
      <c r="D99" s="161"/>
      <c r="E99" s="25" t="s">
        <v>4</v>
      </c>
      <c r="F99" s="27">
        <v>25</v>
      </c>
      <c r="G99" s="27">
        <f>SUM(D99*F99)</f>
        <v>0</v>
      </c>
      <c r="H99" s="94">
        <f>SUM(G99*0.96)</f>
        <v>0</v>
      </c>
    </row>
    <row r="100" spans="2:8" ht="13.5" thickBot="1">
      <c r="B100" s="134"/>
      <c r="C100" s="22"/>
      <c r="D100" s="157"/>
      <c r="E100" s="21" t="s">
        <v>4</v>
      </c>
      <c r="F100" s="29">
        <v>50</v>
      </c>
      <c r="G100" s="29">
        <f>SUM(D100*F100)</f>
        <v>0</v>
      </c>
      <c r="H100" s="89">
        <f>SUM(G100*0.96)</f>
        <v>0</v>
      </c>
    </row>
    <row r="101" spans="1:8" ht="13.5" thickBot="1">
      <c r="A101" s="122" t="s">
        <v>70</v>
      </c>
      <c r="B101" s="45" t="s">
        <v>12</v>
      </c>
      <c r="C101" s="48">
        <v>0.02</v>
      </c>
      <c r="D101" s="160"/>
      <c r="E101" s="16" t="s">
        <v>4</v>
      </c>
      <c r="F101" s="18">
        <v>25</v>
      </c>
      <c r="G101" s="18">
        <f t="shared" si="8"/>
        <v>0</v>
      </c>
      <c r="H101" s="89">
        <f>SUM(G101*0.98)</f>
        <v>0</v>
      </c>
    </row>
    <row r="102" spans="1:8" ht="12.75">
      <c r="A102" s="56" t="s">
        <v>70</v>
      </c>
      <c r="B102" s="34" t="s">
        <v>54</v>
      </c>
      <c r="C102" s="26">
        <v>0.05</v>
      </c>
      <c r="D102" s="161"/>
      <c r="E102" s="25" t="s">
        <v>4</v>
      </c>
      <c r="F102" s="27">
        <v>25</v>
      </c>
      <c r="G102" s="27">
        <f>SUM(D102*F102)</f>
        <v>0</v>
      </c>
      <c r="H102" s="90">
        <f>SUM(G102*0.95)</f>
        <v>0</v>
      </c>
    </row>
    <row r="103" spans="1:8" ht="13.5" thickBot="1">
      <c r="A103" s="53"/>
      <c r="B103" s="23"/>
      <c r="C103" s="22"/>
      <c r="D103" s="157"/>
      <c r="E103" s="85" t="s">
        <v>4</v>
      </c>
      <c r="F103" s="29">
        <v>50</v>
      </c>
      <c r="G103" s="29">
        <f>SUM(D103*F103)</f>
        <v>0</v>
      </c>
      <c r="H103" s="89">
        <f>SUM(G103*0.95)</f>
        <v>0</v>
      </c>
    </row>
    <row r="104" spans="1:8" ht="12.75">
      <c r="A104" s="56" t="s">
        <v>70</v>
      </c>
      <c r="B104" s="34" t="s">
        <v>61</v>
      </c>
      <c r="C104" s="26">
        <v>0.05</v>
      </c>
      <c r="D104" s="161"/>
      <c r="E104" s="25" t="s">
        <v>4</v>
      </c>
      <c r="F104" s="27">
        <v>25</v>
      </c>
      <c r="G104" s="27">
        <f t="shared" si="8"/>
        <v>0</v>
      </c>
      <c r="H104" s="90">
        <f>SUM(G104*0.95)</f>
        <v>0</v>
      </c>
    </row>
    <row r="105" spans="1:8" ht="13.5" thickBot="1">
      <c r="A105" s="102"/>
      <c r="B105" s="126" t="s">
        <v>62</v>
      </c>
      <c r="C105" s="22"/>
      <c r="D105" s="160"/>
      <c r="E105" s="85" t="s">
        <v>4</v>
      </c>
      <c r="F105" s="18">
        <v>50</v>
      </c>
      <c r="G105" s="18">
        <f t="shared" si="8"/>
        <v>0</v>
      </c>
      <c r="H105" s="89">
        <f>SUM(G105*0.95)</f>
        <v>0</v>
      </c>
    </row>
    <row r="106" spans="4:8" ht="12.75">
      <c r="D106" s="161"/>
      <c r="E106" s="11" t="s">
        <v>4</v>
      </c>
      <c r="F106" s="12">
        <v>25</v>
      </c>
      <c r="G106" s="12">
        <f t="shared" si="8"/>
        <v>0</v>
      </c>
      <c r="H106" s="90">
        <f>SUM(G106*0.98)</f>
        <v>0</v>
      </c>
    </row>
    <row r="107" spans="1:8" ht="12.75">
      <c r="A107" s="32" t="s">
        <v>70</v>
      </c>
      <c r="B107" s="5" t="s">
        <v>13</v>
      </c>
      <c r="C107" s="13">
        <v>0.02</v>
      </c>
      <c r="D107" s="161"/>
      <c r="E107" s="131" t="s">
        <v>4</v>
      </c>
      <c r="F107" s="12">
        <v>50</v>
      </c>
      <c r="G107" s="12">
        <f>SUM(D107*F107)</f>
        <v>0</v>
      </c>
      <c r="H107" s="90">
        <f>SUM(G107*0.98)</f>
        <v>0</v>
      </c>
    </row>
    <row r="108" spans="1:8" ht="13.5" thickBot="1">
      <c r="A108" s="53"/>
      <c r="B108" s="23"/>
      <c r="C108" s="17"/>
      <c r="D108" s="160"/>
      <c r="E108" s="16" t="s">
        <v>4</v>
      </c>
      <c r="F108" s="18">
        <v>100</v>
      </c>
      <c r="G108" s="18">
        <f t="shared" si="8"/>
        <v>0</v>
      </c>
      <c r="H108" s="89">
        <f>SUM(G108*0.98)</f>
        <v>0</v>
      </c>
    </row>
    <row r="109" spans="2:8" ht="12.75">
      <c r="B109" s="34" t="s">
        <v>56</v>
      </c>
      <c r="C109" s="26">
        <v>0.05</v>
      </c>
      <c r="D109" s="161"/>
      <c r="E109" s="25" t="s">
        <v>4</v>
      </c>
      <c r="F109" s="27">
        <v>50</v>
      </c>
      <c r="G109" s="27">
        <f t="shared" si="8"/>
        <v>0</v>
      </c>
      <c r="H109" s="94">
        <f>SUM(G109*0.95)</f>
        <v>0</v>
      </c>
    </row>
    <row r="110" spans="1:8" ht="13.5" thickBot="1">
      <c r="A110" s="53"/>
      <c r="B110" s="23"/>
      <c r="C110" s="17"/>
      <c r="D110" s="160"/>
      <c r="E110" s="16" t="s">
        <v>4</v>
      </c>
      <c r="F110" s="18">
        <v>100</v>
      </c>
      <c r="G110" s="18">
        <f t="shared" si="8"/>
        <v>0</v>
      </c>
      <c r="H110" s="89">
        <f>SUM(G110*0.95)</f>
        <v>0</v>
      </c>
    </row>
    <row r="111" spans="1:8" ht="12.75">
      <c r="A111" s="56" t="s">
        <v>70</v>
      </c>
      <c r="B111" s="34"/>
      <c r="C111" s="26"/>
      <c r="D111" s="161"/>
      <c r="E111" s="28" t="s">
        <v>4</v>
      </c>
      <c r="F111" s="27">
        <v>25</v>
      </c>
      <c r="G111" s="27">
        <f t="shared" si="8"/>
        <v>0</v>
      </c>
      <c r="H111" s="94">
        <f>SUM(G111*0.98)</f>
        <v>0</v>
      </c>
    </row>
    <row r="112" spans="2:8" ht="12.75">
      <c r="B112" s="34" t="s">
        <v>26</v>
      </c>
      <c r="C112" s="26">
        <v>0.02</v>
      </c>
      <c r="D112" s="161"/>
      <c r="E112" s="127" t="s">
        <v>4</v>
      </c>
      <c r="F112" s="27">
        <v>50</v>
      </c>
      <c r="G112" s="27">
        <f>SUM(D112*F112)</f>
        <v>0</v>
      </c>
      <c r="H112" s="90">
        <f>SUM(G112*0.98)</f>
        <v>0</v>
      </c>
    </row>
    <row r="113" spans="1:8" ht="13.5" thickBot="1">
      <c r="A113" s="54"/>
      <c r="B113" s="23"/>
      <c r="C113" s="17"/>
      <c r="D113" s="160"/>
      <c r="E113" s="21" t="s">
        <v>4</v>
      </c>
      <c r="F113" s="18">
        <v>100</v>
      </c>
      <c r="G113" s="18">
        <f t="shared" si="8"/>
        <v>0</v>
      </c>
      <c r="H113" s="89">
        <f>SUM(G113*0.98)</f>
        <v>0</v>
      </c>
    </row>
    <row r="114" spans="1:8" ht="12.75">
      <c r="A114" s="32" t="s">
        <v>70</v>
      </c>
      <c r="B114" s="5" t="s">
        <v>14</v>
      </c>
      <c r="C114" s="13">
        <v>0.02</v>
      </c>
      <c r="D114" s="161"/>
      <c r="E114" s="11" t="s">
        <v>4</v>
      </c>
      <c r="F114" s="12">
        <v>25</v>
      </c>
      <c r="G114" s="12">
        <f t="shared" si="8"/>
        <v>0</v>
      </c>
      <c r="H114" s="90">
        <f>SUM(G114*0.98)</f>
        <v>0</v>
      </c>
    </row>
    <row r="115" spans="1:8" ht="13.5" thickBot="1">
      <c r="A115" s="53"/>
      <c r="B115" s="113"/>
      <c r="C115" s="17"/>
      <c r="D115" s="160"/>
      <c r="E115" s="16" t="s">
        <v>4</v>
      </c>
      <c r="F115" s="18">
        <v>100</v>
      </c>
      <c r="G115" s="18">
        <f t="shared" si="8"/>
        <v>0</v>
      </c>
      <c r="H115" s="89">
        <f>SUM(G115*0.98)</f>
        <v>0</v>
      </c>
    </row>
    <row r="116" spans="1:8" ht="13.5" thickBot="1">
      <c r="A116" s="54"/>
      <c r="B116" s="23" t="s">
        <v>66</v>
      </c>
      <c r="C116" s="17">
        <v>0.05</v>
      </c>
      <c r="D116" s="160"/>
      <c r="E116" s="85" t="s">
        <v>4</v>
      </c>
      <c r="F116" s="18">
        <v>25</v>
      </c>
      <c r="G116" s="18">
        <f t="shared" si="8"/>
        <v>0</v>
      </c>
      <c r="H116" s="89">
        <f>SUM(G116*0.95)</f>
        <v>0</v>
      </c>
    </row>
    <row r="117" spans="1:8" ht="13.5" thickBot="1">
      <c r="A117" s="120"/>
      <c r="B117" s="169" t="s">
        <v>96</v>
      </c>
      <c r="C117" s="48">
        <v>0.02</v>
      </c>
      <c r="D117" s="163"/>
      <c r="E117" s="169" t="s">
        <v>4</v>
      </c>
      <c r="F117" s="46">
        <v>25</v>
      </c>
      <c r="G117" s="46">
        <f t="shared" si="8"/>
        <v>0</v>
      </c>
      <c r="H117" s="170">
        <f>SUM(G117*0.98)</f>
        <v>0</v>
      </c>
    </row>
    <row r="118" spans="1:8" ht="12.75">
      <c r="A118" s="56" t="s">
        <v>70</v>
      </c>
      <c r="B118" s="34" t="s">
        <v>16</v>
      </c>
      <c r="C118" s="26">
        <v>0.05</v>
      </c>
      <c r="D118" s="161"/>
      <c r="E118" s="25" t="s">
        <v>4</v>
      </c>
      <c r="F118" s="27">
        <v>25</v>
      </c>
      <c r="G118" s="67">
        <f>SUM(D118*F118)</f>
        <v>0</v>
      </c>
      <c r="H118" s="90">
        <f>SUM(G118*0.95)</f>
        <v>0</v>
      </c>
    </row>
    <row r="119" spans="1:8" ht="13.5" thickBot="1">
      <c r="A119" s="58"/>
      <c r="B119" s="23" t="s">
        <v>16</v>
      </c>
      <c r="C119" s="17"/>
      <c r="D119" s="160"/>
      <c r="E119" s="16" t="s">
        <v>4</v>
      </c>
      <c r="F119" s="18">
        <v>50</v>
      </c>
      <c r="G119" s="29">
        <f>SUM(D119*F119)</f>
        <v>0</v>
      </c>
      <c r="H119" s="89">
        <f>SUM(G119*0.95)</f>
        <v>0</v>
      </c>
    </row>
    <row r="120" spans="2:8" ht="12.75">
      <c r="B120" s="72" t="s">
        <v>43</v>
      </c>
      <c r="D120" s="156">
        <f>SUM(D92:D119)</f>
        <v>0</v>
      </c>
      <c r="G120" s="57">
        <f>SUM(G92:G119)</f>
        <v>0</v>
      </c>
      <c r="H120" s="91">
        <f>SUM(H92:H119)</f>
        <v>0</v>
      </c>
    </row>
    <row r="121" spans="1:8" s="55" customFormat="1" ht="12.75">
      <c r="A121" s="71"/>
      <c r="D121" s="156"/>
      <c r="F121" s="57"/>
      <c r="H121" s="105"/>
    </row>
    <row r="122" spans="1:8" ht="15.75">
      <c r="A122" s="32"/>
      <c r="B122" s="43" t="s">
        <v>45</v>
      </c>
      <c r="D122" s="156"/>
      <c r="G122"/>
      <c r="H122" s="56"/>
    </row>
    <row r="123" spans="3:8" ht="12.75">
      <c r="C123" s="2">
        <v>0.01</v>
      </c>
      <c r="D123" s="156"/>
      <c r="E123" s="5" t="s">
        <v>4</v>
      </c>
      <c r="F123" s="1">
        <v>25</v>
      </c>
      <c r="G123" s="1">
        <f>SUM(D123*F123)</f>
        <v>0</v>
      </c>
      <c r="H123" s="90">
        <f aca="true" t="shared" si="9" ref="H123:H133">SUM(G123*0.99)</f>
        <v>0</v>
      </c>
    </row>
    <row r="124" spans="1:8" ht="12.75">
      <c r="A124" s="104" t="s">
        <v>70</v>
      </c>
      <c r="B124" s="5" t="s">
        <v>5</v>
      </c>
      <c r="C124" s="2">
        <v>0.01</v>
      </c>
      <c r="D124" s="156"/>
      <c r="E124" s="5" t="s">
        <v>4</v>
      </c>
      <c r="F124" s="1">
        <v>50</v>
      </c>
      <c r="G124" s="1">
        <f>SUM(D124*F124)</f>
        <v>0</v>
      </c>
      <c r="H124" s="90">
        <f t="shared" si="9"/>
        <v>0</v>
      </c>
    </row>
    <row r="125" spans="1:8" s="28" customFormat="1" ht="13.5" thickBot="1">
      <c r="A125" s="58"/>
      <c r="B125" s="23"/>
      <c r="C125" s="17">
        <v>0.01</v>
      </c>
      <c r="D125" s="157"/>
      <c r="E125" s="21" t="s">
        <v>4</v>
      </c>
      <c r="F125" s="29">
        <v>100</v>
      </c>
      <c r="G125" s="24">
        <f aca="true" t="shared" si="10" ref="G125:G133">SUM(D125*F125)</f>
        <v>0</v>
      </c>
      <c r="H125" s="89">
        <f t="shared" si="9"/>
        <v>0</v>
      </c>
    </row>
    <row r="126" spans="1:8" ht="12.75">
      <c r="A126" s="32" t="s">
        <v>70</v>
      </c>
      <c r="B126" s="5" t="s">
        <v>29</v>
      </c>
      <c r="C126" s="13">
        <v>0.01</v>
      </c>
      <c r="D126" s="161"/>
      <c r="E126" s="11" t="s">
        <v>4</v>
      </c>
      <c r="F126" s="12">
        <v>25</v>
      </c>
      <c r="G126" s="73">
        <f t="shared" si="10"/>
        <v>0</v>
      </c>
      <c r="H126" s="90">
        <f t="shared" si="9"/>
        <v>0</v>
      </c>
    </row>
    <row r="127" spans="1:8" ht="13.5" thickBot="1">
      <c r="A127" s="58"/>
      <c r="B127" s="23"/>
      <c r="C127" s="22"/>
      <c r="D127" s="160"/>
      <c r="E127" s="21" t="s">
        <v>46</v>
      </c>
      <c r="F127" s="29">
        <v>100</v>
      </c>
      <c r="G127" s="24">
        <f t="shared" si="10"/>
        <v>0</v>
      </c>
      <c r="H127" s="89">
        <f t="shared" si="9"/>
        <v>0</v>
      </c>
    </row>
    <row r="128" spans="2:8" ht="12.75">
      <c r="B128" s="5"/>
      <c r="D128" s="161"/>
      <c r="E128" s="11" t="s">
        <v>4</v>
      </c>
      <c r="F128" s="12">
        <v>25</v>
      </c>
      <c r="G128" s="73">
        <f t="shared" si="10"/>
        <v>0</v>
      </c>
      <c r="H128" s="90">
        <f t="shared" si="9"/>
        <v>0</v>
      </c>
    </row>
    <row r="129" spans="1:8" ht="12.75">
      <c r="A129" s="32" t="s">
        <v>70</v>
      </c>
      <c r="B129" s="5" t="s">
        <v>6</v>
      </c>
      <c r="C129" s="13">
        <v>0.01</v>
      </c>
      <c r="D129" s="161"/>
      <c r="E129" s="11" t="s">
        <v>4</v>
      </c>
      <c r="F129" s="12">
        <v>50</v>
      </c>
      <c r="G129" s="73">
        <f>SUM(D129*F129)</f>
        <v>0</v>
      </c>
      <c r="H129" s="90">
        <f t="shared" si="9"/>
        <v>0</v>
      </c>
    </row>
    <row r="130" spans="1:8" ht="13.5" thickBot="1">
      <c r="A130" s="53"/>
      <c r="B130" s="23"/>
      <c r="C130" s="22"/>
      <c r="D130" s="160"/>
      <c r="E130" s="16" t="s">
        <v>4</v>
      </c>
      <c r="F130" s="18">
        <v>100</v>
      </c>
      <c r="G130" s="24">
        <f t="shared" si="10"/>
        <v>0</v>
      </c>
      <c r="H130" s="89">
        <f t="shared" si="9"/>
        <v>0</v>
      </c>
    </row>
    <row r="131" spans="1:8" ht="12.75">
      <c r="A131" s="31"/>
      <c r="B131" s="34"/>
      <c r="C131" s="106">
        <v>0.01</v>
      </c>
      <c r="D131" s="161"/>
      <c r="E131" s="127" t="s">
        <v>4</v>
      </c>
      <c r="F131" s="27">
        <v>25</v>
      </c>
      <c r="G131" s="73">
        <f t="shared" si="10"/>
        <v>0</v>
      </c>
      <c r="H131" s="90">
        <f t="shared" si="9"/>
        <v>0</v>
      </c>
    </row>
    <row r="132" spans="1:8" ht="12.75">
      <c r="A132" s="32"/>
      <c r="B132" s="34" t="s">
        <v>73</v>
      </c>
      <c r="C132" s="106">
        <v>0.01</v>
      </c>
      <c r="D132" s="161"/>
      <c r="E132" s="127" t="s">
        <v>4</v>
      </c>
      <c r="F132" s="27">
        <v>50</v>
      </c>
      <c r="G132" s="73">
        <f t="shared" si="10"/>
        <v>0</v>
      </c>
      <c r="H132" s="90">
        <f t="shared" si="9"/>
        <v>0</v>
      </c>
    </row>
    <row r="133" spans="1:8" ht="13.5" thickBot="1">
      <c r="A133" s="53"/>
      <c r="B133" s="23"/>
      <c r="C133" s="22">
        <v>0.01</v>
      </c>
      <c r="D133" s="160"/>
      <c r="E133" s="21" t="s">
        <v>4</v>
      </c>
      <c r="F133" s="18">
        <v>100</v>
      </c>
      <c r="G133" s="24">
        <f t="shared" si="10"/>
        <v>0</v>
      </c>
      <c r="H133" s="89">
        <f t="shared" si="9"/>
        <v>0</v>
      </c>
    </row>
    <row r="134" spans="1:8" ht="12.75">
      <c r="A134" s="31"/>
      <c r="B134" s="76" t="s">
        <v>50</v>
      </c>
      <c r="D134" s="161">
        <f>SUM(D123:D133)</f>
        <v>0</v>
      </c>
      <c r="G134" s="57">
        <f>SUM(G123:G133)</f>
        <v>0</v>
      </c>
      <c r="H134" s="135">
        <f>SUM(H123:H133)</f>
        <v>0</v>
      </c>
    </row>
    <row r="135" spans="1:8" ht="12.75">
      <c r="A135" s="31"/>
      <c r="D135" s="156"/>
      <c r="H135" s="36"/>
    </row>
    <row r="136" spans="1:8" ht="15.75">
      <c r="A136" s="31"/>
      <c r="B136" s="100" t="s">
        <v>47</v>
      </c>
      <c r="D136" s="161"/>
      <c r="G136" s="12"/>
      <c r="H136" s="56"/>
    </row>
    <row r="137" spans="4:8" ht="12.75">
      <c r="D137" s="161"/>
      <c r="E137" s="8" t="s">
        <v>4</v>
      </c>
      <c r="F137" s="10">
        <v>25</v>
      </c>
      <c r="G137" s="12">
        <f aca="true" t="shared" si="11" ref="G137:G146">SUM(D137*F137)</f>
        <v>0</v>
      </c>
      <c r="H137" s="90">
        <f>SUM(G137*0.99)</f>
        <v>0</v>
      </c>
    </row>
    <row r="138" spans="1:8" ht="12.75">
      <c r="A138" s="32" t="s">
        <v>70</v>
      </c>
      <c r="B138" s="5" t="s">
        <v>7</v>
      </c>
      <c r="C138" s="9">
        <v>0.01</v>
      </c>
      <c r="D138" s="161"/>
      <c r="E138" s="8" t="s">
        <v>4</v>
      </c>
      <c r="F138" s="10">
        <v>100</v>
      </c>
      <c r="G138" s="10">
        <f t="shared" si="11"/>
        <v>0</v>
      </c>
      <c r="H138" s="90">
        <f>SUM(G138*0.99)</f>
        <v>0</v>
      </c>
    </row>
    <row r="139" spans="1:8" ht="13.5" thickBot="1">
      <c r="A139" s="59"/>
      <c r="B139" s="23"/>
      <c r="C139" s="61"/>
      <c r="D139" s="160"/>
      <c r="E139" s="60" t="s">
        <v>4</v>
      </c>
      <c r="F139" s="62">
        <v>250</v>
      </c>
      <c r="G139" s="29">
        <f t="shared" si="11"/>
        <v>0</v>
      </c>
      <c r="H139" s="89">
        <f>SUM(G139*0.99)</f>
        <v>0</v>
      </c>
    </row>
    <row r="140" spans="2:8" ht="12.75">
      <c r="B140" s="34" t="s">
        <v>8</v>
      </c>
      <c r="C140" s="65">
        <v>0.02</v>
      </c>
      <c r="D140" s="161"/>
      <c r="E140" s="63" t="s">
        <v>4</v>
      </c>
      <c r="F140" s="66">
        <v>25</v>
      </c>
      <c r="G140" s="66">
        <f t="shared" si="11"/>
        <v>0</v>
      </c>
      <c r="H140" s="90">
        <f aca="true" t="shared" si="12" ref="H140:H146">SUM(G140*0.98)</f>
        <v>0</v>
      </c>
    </row>
    <row r="141" spans="1:8" ht="13.5" thickBot="1">
      <c r="A141" s="59"/>
      <c r="B141" s="23"/>
      <c r="C141" s="61"/>
      <c r="D141" s="160"/>
      <c r="E141" s="60" t="s">
        <v>4</v>
      </c>
      <c r="F141" s="62">
        <v>100</v>
      </c>
      <c r="G141" s="62">
        <f t="shared" si="11"/>
        <v>0</v>
      </c>
      <c r="H141" s="89">
        <f t="shared" si="12"/>
        <v>0</v>
      </c>
    </row>
    <row r="142" spans="4:8" ht="12.75">
      <c r="D142" s="161"/>
      <c r="E142" t="s">
        <v>4</v>
      </c>
      <c r="F142" s="12">
        <v>25</v>
      </c>
      <c r="G142" s="12">
        <f t="shared" si="11"/>
        <v>0</v>
      </c>
      <c r="H142" s="90">
        <f t="shared" si="12"/>
        <v>0</v>
      </c>
    </row>
    <row r="143" spans="2:8" ht="12.75">
      <c r="B143" t="s">
        <v>69</v>
      </c>
      <c r="C143" s="9">
        <v>0.02</v>
      </c>
      <c r="D143" s="161"/>
      <c r="E143" t="s">
        <v>4</v>
      </c>
      <c r="F143" s="12">
        <v>50</v>
      </c>
      <c r="G143" s="12">
        <f t="shared" si="11"/>
        <v>0</v>
      </c>
      <c r="H143" s="90">
        <f t="shared" si="12"/>
        <v>0</v>
      </c>
    </row>
    <row r="144" spans="1:8" ht="13.5" thickBot="1">
      <c r="A144" s="58"/>
      <c r="B144" s="21"/>
      <c r="C144" s="61"/>
      <c r="D144" s="160"/>
      <c r="E144" s="21" t="s">
        <v>4</v>
      </c>
      <c r="F144" s="18">
        <v>100</v>
      </c>
      <c r="G144" s="18">
        <f t="shared" si="11"/>
        <v>0</v>
      </c>
      <c r="H144" s="89">
        <f t="shared" si="12"/>
        <v>0</v>
      </c>
    </row>
    <row r="145" spans="2:8" ht="12.75">
      <c r="B145" s="5"/>
      <c r="D145" s="161"/>
      <c r="E145" s="64" t="s">
        <v>4</v>
      </c>
      <c r="F145" s="66">
        <v>25</v>
      </c>
      <c r="G145" s="66">
        <f t="shared" si="11"/>
        <v>0</v>
      </c>
      <c r="H145" s="90">
        <f t="shared" si="12"/>
        <v>0</v>
      </c>
    </row>
    <row r="146" spans="1:8" ht="13.5" thickBot="1">
      <c r="A146" s="54" t="s">
        <v>70</v>
      </c>
      <c r="B146" s="23" t="s">
        <v>28</v>
      </c>
      <c r="C146" s="61">
        <v>0.02</v>
      </c>
      <c r="D146" s="160"/>
      <c r="E146" s="114" t="s">
        <v>4</v>
      </c>
      <c r="F146" s="62">
        <v>50</v>
      </c>
      <c r="G146" s="62">
        <f t="shared" si="11"/>
        <v>0</v>
      </c>
      <c r="H146" s="89">
        <f t="shared" si="12"/>
        <v>0</v>
      </c>
    </row>
    <row r="147" spans="2:8" ht="12.75">
      <c r="B147" s="74" t="s">
        <v>51</v>
      </c>
      <c r="D147" s="161">
        <f>SUM(D137:D146)</f>
        <v>0</v>
      </c>
      <c r="E147" s="64"/>
      <c r="F147" s="66"/>
      <c r="G147" s="57">
        <f>SUM(G137:G146)</f>
        <v>0</v>
      </c>
      <c r="H147" s="91">
        <f>SUM(H137:H146)</f>
        <v>0</v>
      </c>
    </row>
    <row r="148" spans="2:8" ht="12.75">
      <c r="B148" s="64"/>
      <c r="C148" s="65"/>
      <c r="D148" s="156"/>
      <c r="E148" s="64"/>
      <c r="F148" s="66"/>
      <c r="G148" s="66"/>
      <c r="H148" s="56"/>
    </row>
    <row r="149" spans="1:8" ht="15.75">
      <c r="A149" s="30"/>
      <c r="B149" s="43" t="s">
        <v>48</v>
      </c>
      <c r="C149" s="9"/>
      <c r="D149" s="161"/>
      <c r="G149" s="10"/>
      <c r="H149" s="56"/>
    </row>
    <row r="150" spans="1:8" ht="12.75">
      <c r="A150" s="32" t="s">
        <v>70</v>
      </c>
      <c r="B150" s="5" t="s">
        <v>57</v>
      </c>
      <c r="D150" s="161"/>
      <c r="E150" s="8" t="s">
        <v>4</v>
      </c>
      <c r="F150" s="10">
        <v>10</v>
      </c>
      <c r="G150" s="67">
        <f>SUM(D150*F150)</f>
        <v>0</v>
      </c>
      <c r="H150" s="90">
        <f>SUM(G150*0.96)</f>
        <v>0</v>
      </c>
    </row>
    <row r="151" spans="1:8" ht="12.75">
      <c r="A151" s="101"/>
      <c r="B151" s="34" t="s">
        <v>58</v>
      </c>
      <c r="C151" s="7">
        <v>0.04</v>
      </c>
      <c r="D151" s="161"/>
      <c r="E151" s="28" t="s">
        <v>4</v>
      </c>
      <c r="F151" s="67">
        <v>25</v>
      </c>
      <c r="G151" s="67">
        <f>SUM(D151*F151)</f>
        <v>0</v>
      </c>
      <c r="H151" s="90">
        <f>SUM(G151*0.96)</f>
        <v>0</v>
      </c>
    </row>
    <row r="152" spans="1:8" ht="13.5" thickBot="1">
      <c r="A152" s="118"/>
      <c r="B152" s="23" t="s">
        <v>59</v>
      </c>
      <c r="C152" s="17"/>
      <c r="D152" s="160"/>
      <c r="E152" s="23" t="s">
        <v>4</v>
      </c>
      <c r="F152" s="18">
        <v>50</v>
      </c>
      <c r="G152" s="29">
        <f>SUM(D152*F152)</f>
        <v>0</v>
      </c>
      <c r="H152" s="89">
        <f>SUM(G152*0.96)</f>
        <v>0</v>
      </c>
    </row>
    <row r="153" spans="1:8" ht="12.75">
      <c r="A153" s="101"/>
      <c r="B153" s="76" t="s">
        <v>52</v>
      </c>
      <c r="C153" s="123"/>
      <c r="D153" s="161">
        <f>SUM(D150:D152)</f>
        <v>0</v>
      </c>
      <c r="E153" s="28"/>
      <c r="F153" s="27"/>
      <c r="G153" s="132">
        <f>SUM(G150:G152)</f>
        <v>0</v>
      </c>
      <c r="H153" s="133">
        <f>SUM(H150:H152)</f>
        <v>0</v>
      </c>
    </row>
    <row r="154" spans="1:8" ht="12.75">
      <c r="A154" s="101"/>
      <c r="B154" s="34"/>
      <c r="C154" s="123"/>
      <c r="D154" s="161"/>
      <c r="E154" s="28"/>
      <c r="F154" s="27"/>
      <c r="G154" s="67"/>
      <c r="H154" s="90"/>
    </row>
    <row r="155" spans="1:8" ht="15.75">
      <c r="A155" s="101"/>
      <c r="B155" s="116" t="s">
        <v>67</v>
      </c>
      <c r="C155" s="26"/>
      <c r="D155" s="161"/>
      <c r="E155" s="25"/>
      <c r="F155" s="27"/>
      <c r="G155" s="67"/>
      <c r="H155" s="90"/>
    </row>
    <row r="156" spans="1:8" ht="12.75">
      <c r="A156" s="101"/>
      <c r="B156" s="97" t="s">
        <v>90</v>
      </c>
      <c r="C156" s="26">
        <v>0.04</v>
      </c>
      <c r="D156" s="161"/>
      <c r="E156" s="34" t="s">
        <v>4</v>
      </c>
      <c r="F156" s="27">
        <v>25</v>
      </c>
      <c r="G156" s="67">
        <f aca="true" t="shared" si="13" ref="G156:G166">SUM(D156*F156)</f>
        <v>0</v>
      </c>
      <c r="H156" s="90">
        <f aca="true" t="shared" si="14" ref="H156:H165">SUM(G156*0.96)</f>
        <v>0</v>
      </c>
    </row>
    <row r="157" spans="1:8" ht="12.75">
      <c r="A157" s="101"/>
      <c r="B157" s="97" t="s">
        <v>90</v>
      </c>
      <c r="C157" s="26">
        <v>0.04</v>
      </c>
      <c r="D157" s="161"/>
      <c r="E157" s="34" t="s">
        <v>4</v>
      </c>
      <c r="F157" s="27">
        <v>100</v>
      </c>
      <c r="G157" s="67">
        <f t="shared" si="13"/>
        <v>0</v>
      </c>
      <c r="H157" s="90">
        <f t="shared" si="14"/>
        <v>0</v>
      </c>
    </row>
    <row r="158" spans="1:8" ht="12.75">
      <c r="A158" s="101"/>
      <c r="B158" s="97" t="s">
        <v>91</v>
      </c>
      <c r="C158" s="26">
        <v>0.04</v>
      </c>
      <c r="D158" s="161"/>
      <c r="E158" s="34" t="s">
        <v>4</v>
      </c>
      <c r="F158" s="27">
        <v>25</v>
      </c>
      <c r="G158" s="67">
        <f t="shared" si="13"/>
        <v>0</v>
      </c>
      <c r="H158" s="90">
        <f t="shared" si="14"/>
        <v>0</v>
      </c>
    </row>
    <row r="159" spans="1:8" ht="12.75">
      <c r="A159" s="101"/>
      <c r="B159" s="97" t="s">
        <v>91</v>
      </c>
      <c r="C159" s="26">
        <v>0.04</v>
      </c>
      <c r="D159" s="161"/>
      <c r="E159" s="34" t="s">
        <v>4</v>
      </c>
      <c r="F159" s="27">
        <v>100</v>
      </c>
      <c r="G159" s="67">
        <f t="shared" si="13"/>
        <v>0</v>
      </c>
      <c r="H159" s="90">
        <f t="shared" si="14"/>
        <v>0</v>
      </c>
    </row>
    <row r="160" spans="1:8" ht="12.75">
      <c r="A160" s="101"/>
      <c r="B160" s="97" t="s">
        <v>92</v>
      </c>
      <c r="C160" s="26">
        <v>0.04</v>
      </c>
      <c r="D160" s="161"/>
      <c r="E160" s="34" t="s">
        <v>4</v>
      </c>
      <c r="F160" s="27">
        <v>25</v>
      </c>
      <c r="G160" s="67">
        <f t="shared" si="13"/>
        <v>0</v>
      </c>
      <c r="H160" s="90">
        <f t="shared" si="14"/>
        <v>0</v>
      </c>
    </row>
    <row r="161" spans="1:8" ht="12.75">
      <c r="A161" s="101"/>
      <c r="B161" s="97" t="s">
        <v>92</v>
      </c>
      <c r="C161" s="26">
        <v>0.04</v>
      </c>
      <c r="D161" s="161"/>
      <c r="E161" s="34" t="s">
        <v>4</v>
      </c>
      <c r="F161" s="27">
        <v>100</v>
      </c>
      <c r="G161" s="67">
        <f t="shared" si="13"/>
        <v>0</v>
      </c>
      <c r="H161" s="90">
        <f t="shared" si="14"/>
        <v>0</v>
      </c>
    </row>
    <row r="162" spans="1:8" ht="12.75">
      <c r="A162" s="101"/>
      <c r="B162" s="97" t="s">
        <v>93</v>
      </c>
      <c r="C162" s="26">
        <v>0.04</v>
      </c>
      <c r="D162" s="161"/>
      <c r="E162" s="34" t="s">
        <v>4</v>
      </c>
      <c r="F162" s="27">
        <v>25</v>
      </c>
      <c r="G162" s="67">
        <f t="shared" si="13"/>
        <v>0</v>
      </c>
      <c r="H162" s="90">
        <f t="shared" si="14"/>
        <v>0</v>
      </c>
    </row>
    <row r="163" spans="1:8" ht="12.75">
      <c r="A163" s="101"/>
      <c r="B163" s="97" t="s">
        <v>93</v>
      </c>
      <c r="C163" s="26">
        <v>0.04</v>
      </c>
      <c r="D163" s="161"/>
      <c r="E163" s="34" t="s">
        <v>4</v>
      </c>
      <c r="F163" s="27">
        <v>100</v>
      </c>
      <c r="G163" s="67">
        <f t="shared" si="13"/>
        <v>0</v>
      </c>
      <c r="H163" s="90">
        <f t="shared" si="14"/>
        <v>0</v>
      </c>
    </row>
    <row r="164" spans="1:8" ht="12.75">
      <c r="A164" s="101"/>
      <c r="B164" s="97" t="s">
        <v>94</v>
      </c>
      <c r="C164" s="26">
        <v>0.04</v>
      </c>
      <c r="D164" s="161"/>
      <c r="E164" s="34" t="s">
        <v>4</v>
      </c>
      <c r="F164" s="27">
        <v>25</v>
      </c>
      <c r="G164" s="67">
        <f t="shared" si="13"/>
        <v>0</v>
      </c>
      <c r="H164" s="90">
        <f t="shared" si="14"/>
        <v>0</v>
      </c>
    </row>
    <row r="165" spans="1:8" ht="12.75">
      <c r="A165" s="101"/>
      <c r="B165" s="97" t="s">
        <v>94</v>
      </c>
      <c r="C165" s="26">
        <v>0.04</v>
      </c>
      <c r="D165" s="161"/>
      <c r="E165" s="34" t="s">
        <v>4</v>
      </c>
      <c r="F165" s="27">
        <v>100</v>
      </c>
      <c r="G165" s="67">
        <f t="shared" si="13"/>
        <v>0</v>
      </c>
      <c r="H165" s="90">
        <f t="shared" si="14"/>
        <v>0</v>
      </c>
    </row>
    <row r="166" spans="1:8" ht="13.5" thickBot="1">
      <c r="A166" s="54"/>
      <c r="B166" s="115" t="s">
        <v>64</v>
      </c>
      <c r="C166" s="17">
        <v>0.05</v>
      </c>
      <c r="D166" s="160"/>
      <c r="E166" s="16" t="s">
        <v>4</v>
      </c>
      <c r="F166" s="18">
        <v>100</v>
      </c>
      <c r="G166" s="29">
        <f t="shared" si="13"/>
        <v>0</v>
      </c>
      <c r="H166" s="89">
        <f>SUM(G166*0.95)</f>
        <v>0</v>
      </c>
    </row>
    <row r="167" spans="1:8" s="55" customFormat="1" ht="12.75">
      <c r="A167" s="88"/>
      <c r="B167" s="76" t="s">
        <v>72</v>
      </c>
      <c r="D167" s="161">
        <f>SUM(D156:D166)</f>
        <v>0</v>
      </c>
      <c r="F167" s="57"/>
      <c r="G167" s="75">
        <f>SUM(G156:G166)</f>
        <v>0</v>
      </c>
      <c r="H167" s="91">
        <f>SUM(H156:H166)</f>
        <v>0</v>
      </c>
    </row>
    <row r="168" spans="4:8" ht="12.75">
      <c r="D168" s="156"/>
      <c r="H168" s="36"/>
    </row>
    <row r="169" spans="1:8" s="82" customFormat="1" ht="21" thickBot="1">
      <c r="A169" s="81"/>
      <c r="B169" s="124" t="s">
        <v>49</v>
      </c>
      <c r="C169" s="125"/>
      <c r="D169" s="166">
        <f>SUM(D25,D50,D89,D120,D134,D147,D153,D167)</f>
        <v>0</v>
      </c>
      <c r="E169" s="117"/>
      <c r="F169" s="83"/>
      <c r="G169" s="83">
        <f>SUM(G25,G50,G89,G120,G134,G147,G153,G167)</f>
        <v>0</v>
      </c>
      <c r="H169" s="92">
        <f>SUM(H25,H50,H89,H120,H134,H147,H153,H167)</f>
        <v>0</v>
      </c>
    </row>
    <row r="170" spans="1:8" s="78" customFormat="1" ht="20.25">
      <c r="A170" s="77"/>
      <c r="B170" s="78" t="s">
        <v>53</v>
      </c>
      <c r="C170" s="79"/>
      <c r="F170" s="80"/>
      <c r="G170" s="80"/>
      <c r="H170" s="93"/>
    </row>
    <row r="171" spans="1:8" ht="12.75">
      <c r="A171" s="33"/>
      <c r="B171" s="142">
        <v>44805</v>
      </c>
      <c r="C171" s="13"/>
      <c r="D171" s="11"/>
      <c r="E171" s="11"/>
      <c r="F171" s="12"/>
      <c r="G171" s="11"/>
      <c r="H171" s="56"/>
    </row>
  </sheetData>
  <sheetProtection/>
  <printOptions gridLines="1"/>
  <pageMargins left="0.5" right="0" top="0.590551181" bottom="0.340551181" header="0.261811024" footer="0.261811024"/>
  <pageSetup horizontalDpi="300" verticalDpi="300" orientation="portrait" scale="90" r:id="rId1"/>
  <rowBreaks count="2" manualBreakCount="2">
    <brk id="58" max="255" man="1"/>
    <brk id="1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Lefor</dc:creator>
  <cp:keywords/>
  <dc:description/>
  <cp:lastModifiedBy>Earl</cp:lastModifiedBy>
  <cp:lastPrinted>2022-05-26T21:26:05Z</cp:lastPrinted>
  <dcterms:created xsi:type="dcterms:W3CDTF">2004-04-27T20:45:50Z</dcterms:created>
  <dcterms:modified xsi:type="dcterms:W3CDTF">2022-08-31T21:57:49Z</dcterms:modified>
  <cp:category/>
  <cp:version/>
  <cp:contentType/>
  <cp:contentStatus/>
</cp:coreProperties>
</file>