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1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<sst xmlns="http://schemas.openxmlformats.org/spreadsheetml/2006/main" count="282" uniqueCount="103">
  <si>
    <t>PHONE NUMBER:</t>
  </si>
  <si>
    <t>EMAIL:</t>
  </si>
  <si>
    <t>CERTIFICATES</t>
  </si>
  <si>
    <t>TOTAL</t>
  </si>
  <si>
    <t>Department Stores:</t>
  </si>
  <si>
    <t>x</t>
  </si>
  <si>
    <t>(DB)</t>
  </si>
  <si>
    <t>Chevron</t>
  </si>
  <si>
    <t>Petro-Canada</t>
  </si>
  <si>
    <t>Home Depot</t>
  </si>
  <si>
    <t>Home Hardware</t>
  </si>
  <si>
    <t>Grocery Stores:</t>
  </si>
  <si>
    <t>Canadian Tire</t>
  </si>
  <si>
    <t>Chapters/Indigo/Coles</t>
  </si>
  <si>
    <t>M&amp;M Meat Shops</t>
  </si>
  <si>
    <t>Shoppers Drug Mart</t>
  </si>
  <si>
    <t>Staples</t>
  </si>
  <si>
    <t>Starbucks</t>
  </si>
  <si>
    <t>Winners</t>
  </si>
  <si>
    <t>Cactus Club</t>
  </si>
  <si>
    <t>Earls</t>
  </si>
  <si>
    <t>Keg</t>
  </si>
  <si>
    <t>Kelsey's Multi-Brand</t>
  </si>
  <si>
    <t xml:space="preserve">Moxie's </t>
  </si>
  <si>
    <t>Old Spagehtti Factory</t>
  </si>
  <si>
    <t>Red Robin</t>
  </si>
  <si>
    <t>White Spot</t>
  </si>
  <si>
    <t xml:space="preserve">Best Buy </t>
  </si>
  <si>
    <t xml:space="preserve">Sport Chek </t>
  </si>
  <si>
    <t>American Eagle</t>
  </si>
  <si>
    <t>Choices Market</t>
  </si>
  <si>
    <t xml:space="preserve">La Senza </t>
  </si>
  <si>
    <t xml:space="preserve">Rona </t>
  </si>
  <si>
    <t xml:space="preserve">Esso </t>
  </si>
  <si>
    <t xml:space="preserve">London Drugs </t>
  </si>
  <si>
    <t>Save On Foods</t>
  </si>
  <si>
    <t>Tim Hortons</t>
  </si>
  <si>
    <t>Boathouse</t>
  </si>
  <si>
    <t>COST</t>
  </si>
  <si>
    <t>MERCHANT</t>
  </si>
  <si>
    <t>T &amp; T</t>
  </si>
  <si>
    <t xml:space="preserve">x </t>
  </si>
  <si>
    <t>RESTAURANTS</t>
  </si>
  <si>
    <t>(Milestone's, Kelsey's</t>
  </si>
  <si>
    <t>Swiss Chalet, Montanna's</t>
  </si>
  <si>
    <t>TOTAL GROCERIES</t>
  </si>
  <si>
    <t>TOTAL DEPT. STORES</t>
  </si>
  <si>
    <t>TOTAL RESTAURANTS</t>
  </si>
  <si>
    <t>CARD</t>
  </si>
  <si>
    <t>TOTAL SPECIALTY STORES</t>
  </si>
  <si>
    <t>SPECIALTY STORES</t>
  </si>
  <si>
    <t>FUEL</t>
  </si>
  <si>
    <t>X</t>
  </si>
  <si>
    <t>HOME IMPROVEMENT</t>
  </si>
  <si>
    <t>ENTERTAINMENT</t>
  </si>
  <si>
    <t>FINAL TOTALS</t>
  </si>
  <si>
    <t>FUEL TOTAL</t>
  </si>
  <si>
    <t>TOTAL HOME IMPROVEMENT</t>
  </si>
  <si>
    <t>TOTAL ENTERTAINMENT</t>
  </si>
  <si>
    <t>CANNOT SETTLE ACCOUNTS WITH CREDIT CARDS</t>
  </si>
  <si>
    <t>Sammy J Pepper's</t>
  </si>
  <si>
    <t>Olive Garden/Red Lobster</t>
  </si>
  <si>
    <t>Mark's Work Warehouse</t>
  </si>
  <si>
    <t>Subway</t>
  </si>
  <si>
    <t>Spa Utopia</t>
  </si>
  <si>
    <t>Cineplex Odeon,Galaxy</t>
  </si>
  <si>
    <t>Famous Players, Silver</t>
  </si>
  <si>
    <t>City,Colossus,Paramount</t>
  </si>
  <si>
    <t>Price Smart</t>
  </si>
  <si>
    <t>Options (Old Navy - The Gap</t>
  </si>
  <si>
    <t xml:space="preserve"> - Banana Republic)</t>
  </si>
  <si>
    <t>Superstore / Extra Foods</t>
  </si>
  <si>
    <t>Fairmont Hotels</t>
  </si>
  <si>
    <t>Boston Pizza</t>
  </si>
  <si>
    <t>The Children's Place</t>
  </si>
  <si>
    <t>Itunes</t>
  </si>
  <si>
    <t>MISCELLANEOUS</t>
  </si>
  <si>
    <t>Avis Car Rental</t>
  </si>
  <si>
    <t>Petsmart</t>
  </si>
  <si>
    <t>Bath and Body Works</t>
  </si>
  <si>
    <t>Lowes Home Improvement</t>
  </si>
  <si>
    <t>Claires</t>
  </si>
  <si>
    <t>S</t>
  </si>
  <si>
    <t>O</t>
  </si>
  <si>
    <t>KNIGHTS OF COLUMBUS GCFR ORDER FORM</t>
  </si>
  <si>
    <t>TOTAL MISCELLANEOUS</t>
  </si>
  <si>
    <t>Shell</t>
  </si>
  <si>
    <t>GROUP:</t>
  </si>
  <si>
    <t>Triple "O"</t>
  </si>
  <si>
    <t>NAME:</t>
  </si>
  <si>
    <t>DATE:</t>
  </si>
  <si>
    <t>SAFEWAY/THRIFTY FOODS</t>
  </si>
  <si>
    <t>QUANTITY</t>
  </si>
  <si>
    <t>Amazon.ca</t>
  </si>
  <si>
    <t>Walmart</t>
  </si>
  <si>
    <t>Not Good for Amazon.com</t>
  </si>
  <si>
    <t>NO FRILLS</t>
  </si>
  <si>
    <t>Hudson bay (Home Outfitters)</t>
  </si>
  <si>
    <t>Browns Social House</t>
  </si>
  <si>
    <t>McDonalds</t>
  </si>
  <si>
    <t>Dollarama</t>
  </si>
  <si>
    <t>Final October 30, 2019</t>
  </si>
  <si>
    <t>Rustic Rooster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</si>
</sst>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&quot;$&quot;#,##0.000"/>
    <numFmt numFmtId="175" formatCode="[$-409]dddd\,\ mmmm\ dd\,\ yyyy"/>
    <numFmt numFmtId="176" formatCode="[$-409]mmmm\ d\,\ yyyy;@"/>
    <numFmt numFmtId="177" formatCode="&quot;$&quot;#,##0.0"/>
    <numFmt numFmtId="178" formatCode="#,##0.0"/>
    <numFmt numFmtId="179" formatCode="[$-409]h:mm:ss\ AM/PM"/>
    <numFmt numFmtId="180" formatCode="[$-F800]dddd\,\ mmmm\ dd\,\ yyyy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b/>
      <u val="double"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double"/>
      <sz val="9"/>
      <name val="Arial Black"/>
      <family val="2"/>
    </font>
    <font>
      <b/>
      <sz val="14"/>
      <name val="Arial"/>
      <family val="2"/>
    </font>
    <font>
      <b/>
      <u val="double"/>
      <sz val="14"/>
      <color indexed="10"/>
      <name val="Arial"/>
      <family val="2"/>
    </font>
    <font>
      <u val="doub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i/>
      <u val="double"/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3366F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9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2" fontId="10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3" fillId="0" borderId="12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0" fontId="14" fillId="0" borderId="12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172" fontId="1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2" fontId="13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173" fontId="17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172" fontId="19" fillId="0" borderId="1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5" fillId="0" borderId="16" xfId="0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13" fillId="0" borderId="12" xfId="0" applyNumberFormat="1" applyFont="1" applyBorder="1" applyAlignment="1">
      <alignment/>
    </xf>
    <xf numFmtId="172" fontId="20" fillId="0" borderId="15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172" fontId="0" fillId="0" borderId="16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12" xfId="0" applyFont="1" applyBorder="1" applyAlignment="1">
      <alignment/>
    </xf>
    <xf numFmtId="172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172" fontId="23" fillId="0" borderId="12" xfId="0" applyNumberFormat="1" applyFont="1" applyBorder="1" applyAlignment="1">
      <alignment/>
    </xf>
    <xf numFmtId="172" fontId="23" fillId="0" borderId="0" xfId="0" applyNumberFormat="1" applyFont="1" applyAlignment="1">
      <alignment/>
    </xf>
    <xf numFmtId="172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62" fillId="0" borderId="13" xfId="0" applyFont="1" applyBorder="1" applyAlignment="1">
      <alignment/>
    </xf>
    <xf numFmtId="0" fontId="6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173" fontId="0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173" fontId="19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65" fillId="0" borderId="1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6" fontId="23" fillId="0" borderId="0" xfId="0" applyNumberFormat="1" applyFont="1" applyFill="1" applyAlignment="1">
      <alignment/>
    </xf>
    <xf numFmtId="172" fontId="2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66" fillId="0" borderId="0" xfId="0" applyNumberFormat="1" applyFont="1" applyBorder="1" applyAlignment="1">
      <alignment/>
    </xf>
    <xf numFmtId="172" fontId="66" fillId="0" borderId="12" xfId="0" applyNumberFormat="1" applyFont="1" applyBorder="1" applyAlignment="1">
      <alignment/>
    </xf>
    <xf numFmtId="0" fontId="67" fillId="0" borderId="19" xfId="0" applyFont="1" applyBorder="1" applyAlignment="1">
      <alignment/>
    </xf>
    <xf numFmtId="172" fontId="13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Border="1" applyAlignment="1">
      <alignment/>
    </xf>
    <xf numFmtId="0" fontId="67" fillId="0" borderId="0" xfId="0" applyFont="1" applyAlignment="1">
      <alignment/>
    </xf>
    <xf numFmtId="176" fontId="24" fillId="0" borderId="0" xfId="0" applyNumberFormat="1" applyFont="1" applyAlignment="1">
      <alignment horizontal="left"/>
    </xf>
    <xf numFmtId="0" fontId="0" fillId="0" borderId="21" xfId="0" applyFont="1" applyBorder="1" applyAlignment="1">
      <alignment/>
    </xf>
    <xf numFmtId="173" fontId="0" fillId="0" borderId="21" xfId="0" applyNumberFormat="1" applyFont="1" applyBorder="1" applyAlignment="1">
      <alignment/>
    </xf>
    <xf numFmtId="0" fontId="62" fillId="0" borderId="21" xfId="0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173" fontId="0" fillId="0" borderId="24" xfId="0" applyNumberFormat="1" applyFont="1" applyBorder="1" applyAlignment="1">
      <alignment/>
    </xf>
    <xf numFmtId="0" fontId="62" fillId="0" borderId="24" xfId="0" applyFont="1" applyBorder="1" applyAlignment="1">
      <alignment/>
    </xf>
    <xf numFmtId="172" fontId="0" fillId="0" borderId="24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0" fontId="6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31">
      <selection activeCell="G170" sqref="G170"/>
    </sheetView>
  </sheetViews>
  <sheetFormatPr defaultColWidth="9.140625" defaultRowHeight="12.75"/>
  <cols>
    <col min="1" max="1" width="4.421875" style="59" customWidth="1"/>
    <col min="2" max="2" width="25.28125" style="0" customWidth="1"/>
    <col min="3" max="3" width="5.8515625" style="2" customWidth="1"/>
    <col min="4" max="4" width="9.8515625" style="0" customWidth="1"/>
    <col min="5" max="5" width="2.00390625" style="0" bestFit="1" customWidth="1"/>
    <col min="6" max="6" width="10.421875" style="1" customWidth="1"/>
    <col min="7" max="7" width="17.421875" style="1" customWidth="1"/>
    <col min="8" max="8" width="19.28125" style="89" customWidth="1"/>
  </cols>
  <sheetData>
    <row r="1" spans="1:8" ht="22.5">
      <c r="A1" s="59">
        <v>0</v>
      </c>
      <c r="B1" s="4" t="s">
        <v>84</v>
      </c>
      <c r="H1" s="37"/>
    </row>
    <row r="2" spans="2:8" ht="14.25" customHeight="1">
      <c r="B2" s="16"/>
      <c r="H2" s="37"/>
    </row>
    <row r="3" spans="1:8" ht="12.75">
      <c r="A3" s="105"/>
      <c r="B3" s="142" t="s">
        <v>89</v>
      </c>
      <c r="C3" s="113"/>
      <c r="D3" s="112"/>
      <c r="E3" s="112"/>
      <c r="F3" s="142" t="s">
        <v>90</v>
      </c>
      <c r="G3" s="143"/>
      <c r="H3" s="144" t="s">
        <v>0</v>
      </c>
    </row>
    <row r="4" spans="1:8" ht="12.75">
      <c r="A4" s="105"/>
      <c r="B4" s="142" t="s">
        <v>87</v>
      </c>
      <c r="C4" s="113"/>
      <c r="D4" s="112"/>
      <c r="E4" s="112"/>
      <c r="F4" s="112" t="s">
        <v>1</v>
      </c>
      <c r="G4" s="115"/>
      <c r="H4" s="114"/>
    </row>
    <row r="5" spans="1:8" ht="4.5" customHeight="1" hidden="1">
      <c r="A5" s="105"/>
      <c r="B5" s="9"/>
      <c r="C5" s="10"/>
      <c r="D5" s="9"/>
      <c r="E5" s="9"/>
      <c r="F5" s="11"/>
      <c r="G5" s="11"/>
      <c r="H5" s="38"/>
    </row>
    <row r="6" spans="1:8" ht="18">
      <c r="A6" s="105"/>
      <c r="B6" s="9"/>
      <c r="C6" s="5"/>
      <c r="D6" s="12"/>
      <c r="E6" s="12"/>
      <c r="F6" s="13"/>
      <c r="G6" s="53" t="s">
        <v>48</v>
      </c>
      <c r="H6" s="54" t="s">
        <v>3</v>
      </c>
    </row>
    <row r="7" spans="1:8" ht="18.75" customHeight="1">
      <c r="A7" s="106"/>
      <c r="B7" s="39" t="s">
        <v>39</v>
      </c>
      <c r="C7" s="40"/>
      <c r="D7" s="39" t="s">
        <v>2</v>
      </c>
      <c r="E7" s="41"/>
      <c r="F7" s="42"/>
      <c r="G7" s="43" t="s">
        <v>3</v>
      </c>
      <c r="H7" s="44" t="s">
        <v>38</v>
      </c>
    </row>
    <row r="8" ht="12.75">
      <c r="H8" s="38"/>
    </row>
    <row r="9" spans="1:8" ht="15.75">
      <c r="A9" s="106"/>
      <c r="B9" s="45" t="s">
        <v>4</v>
      </c>
      <c r="C9" s="14"/>
      <c r="D9" s="121" t="s">
        <v>92</v>
      </c>
      <c r="E9" s="12"/>
      <c r="F9" s="13"/>
      <c r="G9" s="13"/>
      <c r="H9" s="38"/>
    </row>
    <row r="10" spans="1:8" ht="12.75">
      <c r="A10" s="150" t="s">
        <v>83</v>
      </c>
      <c r="B10" s="6" t="s">
        <v>93</v>
      </c>
      <c r="C10" s="14">
        <v>0.01</v>
      </c>
      <c r="D10" s="121"/>
      <c r="E10" s="6" t="s">
        <v>5</v>
      </c>
      <c r="F10" s="13">
        <v>25</v>
      </c>
      <c r="G10" s="13">
        <f aca="true" t="shared" si="0" ref="G10:G15">SUM(D10*F10)</f>
        <v>0</v>
      </c>
      <c r="H10" s="102">
        <f>SUM(G10*0.99)</f>
        <v>0</v>
      </c>
    </row>
    <row r="11" spans="1:8" ht="12.75">
      <c r="A11" s="150"/>
      <c r="B11" s="155" t="s">
        <v>95</v>
      </c>
      <c r="C11" s="14"/>
      <c r="D11" s="121"/>
      <c r="E11" s="6" t="s">
        <v>52</v>
      </c>
      <c r="F11" s="29">
        <v>50</v>
      </c>
      <c r="G11" s="13">
        <f t="shared" si="0"/>
        <v>0</v>
      </c>
      <c r="H11" s="102">
        <f>SUM(G11*0.99)</f>
        <v>0</v>
      </c>
    </row>
    <row r="12" spans="1:8" ht="13.5" thickBot="1">
      <c r="A12" s="151"/>
      <c r="B12" s="24"/>
      <c r="C12" s="18"/>
      <c r="D12" s="123"/>
      <c r="E12" s="24" t="s">
        <v>52</v>
      </c>
      <c r="F12" s="19">
        <v>100</v>
      </c>
      <c r="G12" s="19">
        <f t="shared" si="0"/>
        <v>0</v>
      </c>
      <c r="H12" s="103">
        <f>SUM(G12*0.99)</f>
        <v>0</v>
      </c>
    </row>
    <row r="13" spans="1:8" ht="12.75">
      <c r="A13" s="150"/>
      <c r="B13" s="101"/>
      <c r="C13" s="28"/>
      <c r="D13" s="169"/>
      <c r="E13" s="101" t="s">
        <v>5</v>
      </c>
      <c r="F13" s="29">
        <v>10</v>
      </c>
      <c r="G13" s="29">
        <f t="shared" si="0"/>
        <v>0</v>
      </c>
      <c r="H13" s="102">
        <f>SUM(G13*0.98)</f>
        <v>0</v>
      </c>
    </row>
    <row r="14" spans="1:8" ht="12.75">
      <c r="A14" s="150"/>
      <c r="B14" s="101" t="s">
        <v>100</v>
      </c>
      <c r="C14" s="28">
        <v>0.02</v>
      </c>
      <c r="D14" s="169"/>
      <c r="E14" s="101" t="s">
        <v>5</v>
      </c>
      <c r="F14" s="29">
        <v>25</v>
      </c>
      <c r="G14" s="29">
        <f t="shared" si="0"/>
        <v>0</v>
      </c>
      <c r="H14" s="102">
        <f>SUM(G14*0.98)</f>
        <v>0</v>
      </c>
    </row>
    <row r="15" spans="1:8" ht="13.5" thickBot="1">
      <c r="A15" s="151"/>
      <c r="B15" s="24"/>
      <c r="C15" s="18"/>
      <c r="D15" s="123"/>
      <c r="E15" s="126" t="s">
        <v>5</v>
      </c>
      <c r="F15" s="19">
        <v>50</v>
      </c>
      <c r="G15" s="19">
        <f t="shared" si="0"/>
        <v>0</v>
      </c>
      <c r="H15" s="103">
        <f>SUM(G15*0.98)</f>
        <v>0</v>
      </c>
    </row>
    <row r="16" spans="1:8" ht="12.75">
      <c r="A16" s="150"/>
      <c r="B16" s="36"/>
      <c r="C16" s="28"/>
      <c r="D16" s="169"/>
      <c r="E16" s="36"/>
      <c r="F16" s="29"/>
      <c r="G16" s="29"/>
      <c r="H16" s="102"/>
    </row>
    <row r="17" spans="1:8" ht="12.75">
      <c r="A17" s="108" t="s">
        <v>82</v>
      </c>
      <c r="B17" s="6" t="s">
        <v>97</v>
      </c>
      <c r="C17" s="14">
        <v>0.02</v>
      </c>
      <c r="D17" s="118"/>
      <c r="E17" s="12" t="s">
        <v>5</v>
      </c>
      <c r="F17" s="13">
        <v>25</v>
      </c>
      <c r="G17" s="13">
        <f aca="true" t="shared" si="1" ref="G17:G24">SUM(D17*F17)</f>
        <v>0</v>
      </c>
      <c r="H17" s="102">
        <f>SUM(G17*0.98)</f>
        <v>0</v>
      </c>
    </row>
    <row r="18" spans="1:8" ht="12.75">
      <c r="A18" s="106"/>
      <c r="B18" s="6"/>
      <c r="C18" s="14"/>
      <c r="D18" s="118"/>
      <c r="E18" s="90" t="s">
        <v>5</v>
      </c>
      <c r="F18" s="87">
        <v>50</v>
      </c>
      <c r="G18" s="29">
        <f t="shared" si="1"/>
        <v>0</v>
      </c>
      <c r="H18" s="102">
        <f>SUM(G18*0.98)</f>
        <v>0</v>
      </c>
    </row>
    <row r="19" spans="1:8" s="30" customFormat="1" ht="13.5" thickBot="1">
      <c r="A19" s="107"/>
      <c r="B19" s="24"/>
      <c r="C19" s="18"/>
      <c r="D19" s="120"/>
      <c r="E19" s="20" t="s">
        <v>5</v>
      </c>
      <c r="F19" s="21">
        <v>100</v>
      </c>
      <c r="G19" s="19">
        <f t="shared" si="1"/>
        <v>0</v>
      </c>
      <c r="H19" s="103">
        <f>SUM(G19*0.98)</f>
        <v>0</v>
      </c>
    </row>
    <row r="20" spans="1:8" ht="12.75">
      <c r="A20" s="108" t="s">
        <v>82</v>
      </c>
      <c r="B20" s="6" t="s">
        <v>34</v>
      </c>
      <c r="C20" s="8">
        <v>0.01</v>
      </c>
      <c r="D20" s="118"/>
      <c r="E20" s="6" t="s">
        <v>5</v>
      </c>
      <c r="F20" s="7">
        <v>25</v>
      </c>
      <c r="G20" s="13">
        <f t="shared" si="1"/>
        <v>0</v>
      </c>
      <c r="H20" s="102">
        <f>SUM(G20*0.99)</f>
        <v>0</v>
      </c>
    </row>
    <row r="21" spans="1:8" s="30" customFormat="1" ht="13.5" thickBot="1">
      <c r="A21" s="154"/>
      <c r="B21" s="24"/>
      <c r="C21" s="49"/>
      <c r="D21" s="120"/>
      <c r="E21" s="24" t="s">
        <v>5</v>
      </c>
      <c r="F21" s="25">
        <v>100</v>
      </c>
      <c r="G21" s="19">
        <f t="shared" si="1"/>
        <v>0</v>
      </c>
      <c r="H21" s="103">
        <f>SUM(G21*0.99)</f>
        <v>0</v>
      </c>
    </row>
    <row r="22" spans="1:8" s="30" customFormat="1" ht="12.75">
      <c r="A22" s="108"/>
      <c r="B22" s="101" t="s">
        <v>94</v>
      </c>
      <c r="C22" s="135">
        <v>0.01</v>
      </c>
      <c r="D22" s="119"/>
      <c r="E22" s="101" t="s">
        <v>5</v>
      </c>
      <c r="F22" s="13">
        <v>25</v>
      </c>
      <c r="G22" s="29">
        <f t="shared" si="1"/>
        <v>0</v>
      </c>
      <c r="H22" s="102">
        <f>SUM(G22*0.99)</f>
        <v>0</v>
      </c>
    </row>
    <row r="23" spans="1:8" s="30" customFormat="1" ht="12.75">
      <c r="A23" s="108"/>
      <c r="B23" s="101"/>
      <c r="C23" s="135"/>
      <c r="D23" s="119"/>
      <c r="E23" s="101" t="s">
        <v>5</v>
      </c>
      <c r="F23" s="87">
        <v>50</v>
      </c>
      <c r="G23" s="29">
        <f t="shared" si="1"/>
        <v>0</v>
      </c>
      <c r="H23" s="102">
        <f>SUM(G23*0.99)</f>
        <v>0</v>
      </c>
    </row>
    <row r="24" spans="1:8" s="30" customFormat="1" ht="13.5" thickBot="1">
      <c r="A24" s="154"/>
      <c r="B24" s="153"/>
      <c r="C24" s="49"/>
      <c r="D24" s="120"/>
      <c r="E24" s="24" t="s">
        <v>5</v>
      </c>
      <c r="F24" s="21">
        <v>100</v>
      </c>
      <c r="G24" s="19">
        <f t="shared" si="1"/>
        <v>0</v>
      </c>
      <c r="H24" s="103">
        <f>SUM(G24*0.99)</f>
        <v>0</v>
      </c>
    </row>
    <row r="25" spans="1:8" s="30" customFormat="1" ht="12.75">
      <c r="A25" s="108"/>
      <c r="B25" s="36"/>
      <c r="C25" s="135"/>
      <c r="D25" s="119"/>
      <c r="E25" s="36"/>
      <c r="F25" s="76"/>
      <c r="G25" s="29"/>
      <c r="H25" s="102"/>
    </row>
    <row r="26" spans="1:8" s="58" customFormat="1" ht="12.75">
      <c r="A26" s="109"/>
      <c r="B26" s="72" t="s">
        <v>46</v>
      </c>
      <c r="D26" s="140">
        <f>SUM(D10:D24)</f>
        <v>0</v>
      </c>
      <c r="F26" s="60"/>
      <c r="G26" s="60">
        <f>SUM(G10:G24)</f>
        <v>0</v>
      </c>
      <c r="H26" s="52">
        <f>SUM(H10:H24)</f>
        <v>0</v>
      </c>
    </row>
    <row r="27" spans="3:8" ht="12.75">
      <c r="C27" s="51"/>
      <c r="H27" s="38"/>
    </row>
    <row r="28" spans="2:8" ht="15.75">
      <c r="B28" s="45" t="s">
        <v>11</v>
      </c>
      <c r="H28" s="38"/>
    </row>
    <row r="29" spans="1:8" ht="12.75">
      <c r="A29" s="59" t="s">
        <v>83</v>
      </c>
      <c r="B29" s="6" t="s">
        <v>30</v>
      </c>
      <c r="C29" s="14">
        <v>0.06</v>
      </c>
      <c r="D29" s="118"/>
      <c r="E29" s="12" t="s">
        <v>5</v>
      </c>
      <c r="F29" s="13">
        <v>25</v>
      </c>
      <c r="G29" s="1">
        <f>SUM(D29*F29)</f>
        <v>0</v>
      </c>
      <c r="H29" s="102">
        <f>SUM(G29*0.94)</f>
        <v>0</v>
      </c>
    </row>
    <row r="30" spans="1:8" ht="13.5" thickBot="1">
      <c r="A30" s="107"/>
      <c r="B30" s="24"/>
      <c r="C30" s="18"/>
      <c r="D30" s="120"/>
      <c r="E30" s="17" t="s">
        <v>5</v>
      </c>
      <c r="F30" s="19">
        <v>100</v>
      </c>
      <c r="G30" s="31">
        <f>SUM(D30*F30)</f>
        <v>0</v>
      </c>
      <c r="H30" s="103">
        <f>SUM(G30*0.94)</f>
        <v>0</v>
      </c>
    </row>
    <row r="31" spans="1:8" ht="12.75">
      <c r="A31" s="106"/>
      <c r="B31" s="6"/>
      <c r="C31" s="14"/>
      <c r="D31" s="121"/>
      <c r="H31" s="102"/>
    </row>
    <row r="32" spans="1:8" ht="12.75">
      <c r="A32" s="59" t="s">
        <v>82</v>
      </c>
      <c r="B32" s="6" t="s">
        <v>91</v>
      </c>
      <c r="C32" s="14">
        <v>0.04</v>
      </c>
      <c r="D32" s="118"/>
      <c r="E32" s="12" t="s">
        <v>5</v>
      </c>
      <c r="F32" s="13">
        <v>25</v>
      </c>
      <c r="G32" s="15">
        <f>SUM(D32*F32)</f>
        <v>0</v>
      </c>
      <c r="H32" s="102">
        <f>SUM(G32*0.96)</f>
        <v>0</v>
      </c>
    </row>
    <row r="33" spans="1:8" ht="12.75">
      <c r="A33" s="106"/>
      <c r="B33" s="6"/>
      <c r="C33" s="14"/>
      <c r="D33" s="118"/>
      <c r="E33" s="12" t="s">
        <v>5</v>
      </c>
      <c r="F33" s="13">
        <v>50</v>
      </c>
      <c r="G33" s="15">
        <f>SUM(D33*F33)</f>
        <v>0</v>
      </c>
      <c r="H33" s="102">
        <f>SUM(G33*0.96)</f>
        <v>0</v>
      </c>
    </row>
    <row r="34" spans="1:8" ht="12.75">
      <c r="A34" s="106"/>
      <c r="B34" s="6"/>
      <c r="C34" s="14"/>
      <c r="D34" s="118"/>
      <c r="E34" s="27" t="s">
        <v>5</v>
      </c>
      <c r="F34" s="29">
        <v>100</v>
      </c>
      <c r="G34" s="87">
        <f>SUM(D34*F34)</f>
        <v>0</v>
      </c>
      <c r="H34" s="102">
        <f>SUM(G34*0.96)</f>
        <v>0</v>
      </c>
    </row>
    <row r="35" spans="1:8" ht="13.5" thickBot="1">
      <c r="A35" s="107"/>
      <c r="B35" s="24"/>
      <c r="C35" s="18"/>
      <c r="D35" s="120"/>
      <c r="E35" s="17" t="s">
        <v>5</v>
      </c>
      <c r="F35" s="19">
        <v>200</v>
      </c>
      <c r="G35" s="21">
        <f>SUM(D35*F35)</f>
        <v>0</v>
      </c>
      <c r="H35" s="103">
        <f>SUM(G35*0.96)</f>
        <v>0</v>
      </c>
    </row>
    <row r="36" spans="2:8" ht="12.75">
      <c r="B36" s="6"/>
      <c r="D36" s="121"/>
      <c r="H36" s="102"/>
    </row>
    <row r="37" spans="1:8" ht="12.75">
      <c r="A37" s="59" t="s">
        <v>82</v>
      </c>
      <c r="B37" s="6" t="s">
        <v>35</v>
      </c>
      <c r="C37" s="14">
        <v>0.05</v>
      </c>
      <c r="D37" s="118"/>
      <c r="E37" s="12" t="s">
        <v>5</v>
      </c>
      <c r="F37" s="13">
        <v>25</v>
      </c>
      <c r="G37" s="15">
        <f>SUM(D37*F37)</f>
        <v>0</v>
      </c>
      <c r="H37" s="102">
        <f>SUM(G37*0.95)</f>
        <v>0</v>
      </c>
    </row>
    <row r="38" spans="1:8" ht="12.75">
      <c r="A38" s="106"/>
      <c r="B38" t="s">
        <v>68</v>
      </c>
      <c r="C38" s="14"/>
      <c r="D38" s="118"/>
      <c r="E38" s="12" t="s">
        <v>5</v>
      </c>
      <c r="F38" s="13">
        <v>50</v>
      </c>
      <c r="G38" s="15">
        <f>SUM(D38*F38)</f>
        <v>0</v>
      </c>
      <c r="H38" s="102">
        <f>SUM(G38*0.95)</f>
        <v>0</v>
      </c>
    </row>
    <row r="39" spans="1:8" ht="12.75">
      <c r="A39" s="106"/>
      <c r="C39" s="14"/>
      <c r="D39" s="118"/>
      <c r="E39" s="6" t="s">
        <v>5</v>
      </c>
      <c r="F39" s="13">
        <v>100</v>
      </c>
      <c r="G39" s="15">
        <f>SUM(D39*F39)</f>
        <v>0</v>
      </c>
      <c r="H39" s="102">
        <f>SUM(G39*0.95)</f>
        <v>0</v>
      </c>
    </row>
    <row r="40" spans="1:8" ht="13.5" thickBot="1">
      <c r="A40" s="107"/>
      <c r="B40" s="24"/>
      <c r="C40" s="18"/>
      <c r="D40" s="120"/>
      <c r="E40" s="17" t="s">
        <v>5</v>
      </c>
      <c r="F40" s="19">
        <v>200</v>
      </c>
      <c r="G40" s="21">
        <f>SUM(D40*F40)</f>
        <v>0</v>
      </c>
      <c r="H40" s="103">
        <f>SUM(G40*0.95)</f>
        <v>0</v>
      </c>
    </row>
    <row r="41" spans="2:8" ht="12.75">
      <c r="B41" s="6"/>
      <c r="D41" s="118"/>
      <c r="H41" s="102"/>
    </row>
    <row r="42" spans="1:8" ht="12.75">
      <c r="A42" s="108"/>
      <c r="B42" s="6"/>
      <c r="D42" s="118"/>
      <c r="E42" s="12" t="s">
        <v>5</v>
      </c>
      <c r="F42" s="1">
        <v>10</v>
      </c>
      <c r="G42" s="13">
        <f>SUM(D42*F42)</f>
        <v>0</v>
      </c>
      <c r="H42" s="102">
        <f>SUM(G42*0.96)</f>
        <v>0</v>
      </c>
    </row>
    <row r="43" spans="1:8" ht="12.75">
      <c r="A43" s="59" t="s">
        <v>82</v>
      </c>
      <c r="B43" s="99" t="s">
        <v>71</v>
      </c>
      <c r="C43" s="2">
        <v>0.04</v>
      </c>
      <c r="D43" s="118"/>
      <c r="E43" s="12" t="s">
        <v>5</v>
      </c>
      <c r="F43" s="1">
        <v>25</v>
      </c>
      <c r="G43" s="13">
        <f>SUM(D43*F43)</f>
        <v>0</v>
      </c>
      <c r="H43" s="102">
        <f>SUM(G43*0.96)</f>
        <v>0</v>
      </c>
    </row>
    <row r="44" spans="2:8" ht="12.75">
      <c r="B44" s="99" t="s">
        <v>96</v>
      </c>
      <c r="C44" s="14"/>
      <c r="D44" s="118"/>
      <c r="E44" s="12" t="s">
        <v>5</v>
      </c>
      <c r="F44" s="13">
        <v>50</v>
      </c>
      <c r="G44" s="13">
        <f>SUM(D44*F44)</f>
        <v>0</v>
      </c>
      <c r="H44" s="102">
        <f>SUM(G44*0.96)</f>
        <v>0</v>
      </c>
    </row>
    <row r="45" spans="2:8" ht="12.75">
      <c r="B45" s="6"/>
      <c r="C45" s="14"/>
      <c r="D45" s="118"/>
      <c r="E45" s="12" t="s">
        <v>5</v>
      </c>
      <c r="F45" s="13">
        <v>100</v>
      </c>
      <c r="G45" s="13">
        <f>SUM(D45*F45)</f>
        <v>0</v>
      </c>
      <c r="H45" s="102">
        <f>SUM(G45*0.96)</f>
        <v>0</v>
      </c>
    </row>
    <row r="46" spans="1:8" ht="13.5" thickBot="1">
      <c r="A46" s="107"/>
      <c r="B46" s="24"/>
      <c r="C46" s="18"/>
      <c r="D46" s="120"/>
      <c r="E46" s="17" t="s">
        <v>5</v>
      </c>
      <c r="F46" s="19">
        <v>250</v>
      </c>
      <c r="G46" s="19">
        <f>SUM(D46*F46)</f>
        <v>0</v>
      </c>
      <c r="H46" s="103">
        <f>SUM(G46*0.96)</f>
        <v>0</v>
      </c>
    </row>
    <row r="47" spans="1:8" ht="12.75">
      <c r="A47" s="106"/>
      <c r="B47" s="36"/>
      <c r="C47" s="28"/>
      <c r="D47" s="119"/>
      <c r="E47" s="27"/>
      <c r="F47" s="29"/>
      <c r="G47" s="29"/>
      <c r="H47" s="102"/>
    </row>
    <row r="48" spans="1:8" ht="12.75">
      <c r="A48" s="106"/>
      <c r="B48" s="36"/>
      <c r="C48" s="28">
        <v>0.01</v>
      </c>
      <c r="D48" s="119"/>
      <c r="E48" s="27" t="s">
        <v>41</v>
      </c>
      <c r="F48" s="29">
        <v>25</v>
      </c>
      <c r="G48" s="29">
        <f>SUM(D48*F48)</f>
        <v>0</v>
      </c>
      <c r="H48" s="102">
        <f>SUM(G48*0.99)</f>
        <v>0</v>
      </c>
    </row>
    <row r="49" spans="1:8" ht="13.5" thickBot="1">
      <c r="A49" s="61" t="s">
        <v>82</v>
      </c>
      <c r="B49" s="24" t="s">
        <v>40</v>
      </c>
      <c r="C49" s="23"/>
      <c r="D49" s="123"/>
      <c r="E49" s="22" t="s">
        <v>41</v>
      </c>
      <c r="F49" s="31">
        <v>50</v>
      </c>
      <c r="G49" s="31">
        <f>SUM(D49*F49)</f>
        <v>0</v>
      </c>
      <c r="H49" s="103">
        <f>SUM(G49*0.99)</f>
        <v>0</v>
      </c>
    </row>
    <row r="50" spans="1:8" s="58" customFormat="1" ht="12.75">
      <c r="A50" s="109"/>
      <c r="B50" s="72" t="s">
        <v>45</v>
      </c>
      <c r="D50" s="121">
        <f>SUM(D29:D48)</f>
        <v>0</v>
      </c>
      <c r="F50" s="60"/>
      <c r="G50" s="60">
        <f>SUM(G29:G49)</f>
        <v>0</v>
      </c>
      <c r="H50" s="52">
        <f>SUM(H29:H49)</f>
        <v>0</v>
      </c>
    </row>
    <row r="51" spans="6:8" ht="12.75">
      <c r="F51" s="51"/>
      <c r="H51" s="38"/>
    </row>
    <row r="52" spans="1:8" ht="15.75">
      <c r="A52" s="106"/>
      <c r="B52" s="45" t="s">
        <v>42</v>
      </c>
      <c r="C52" s="14"/>
      <c r="D52" s="3"/>
      <c r="E52" s="12"/>
      <c r="F52" s="13"/>
      <c r="H52" s="38"/>
    </row>
    <row r="53" spans="1:8" ht="12.75">
      <c r="A53" s="59" t="s">
        <v>83</v>
      </c>
      <c r="B53" s="36" t="s">
        <v>37</v>
      </c>
      <c r="C53" s="28">
        <v>0.05</v>
      </c>
      <c r="D53" s="119"/>
      <c r="E53" s="27" t="s">
        <v>5</v>
      </c>
      <c r="F53" s="29">
        <v>25</v>
      </c>
      <c r="G53" s="13">
        <f aca="true" t="shared" si="2" ref="G53:G60">SUM(D53*F53)</f>
        <v>0</v>
      </c>
      <c r="H53" s="102">
        <f aca="true" t="shared" si="3" ref="H53:H62">SUM(G53*0.95)</f>
        <v>0</v>
      </c>
    </row>
    <row r="54" spans="1:8" ht="13.5" thickBot="1">
      <c r="A54" s="107"/>
      <c r="B54" s="24"/>
      <c r="C54" s="18"/>
      <c r="D54" s="120"/>
      <c r="E54" s="17" t="s">
        <v>5</v>
      </c>
      <c r="F54" s="19">
        <v>50</v>
      </c>
      <c r="G54" s="19">
        <f t="shared" si="2"/>
        <v>0</v>
      </c>
      <c r="H54" s="103">
        <f t="shared" si="3"/>
        <v>0</v>
      </c>
    </row>
    <row r="55" spans="1:8" ht="12.75">
      <c r="A55" s="59" t="s">
        <v>82</v>
      </c>
      <c r="B55" s="36" t="s">
        <v>73</v>
      </c>
      <c r="C55" s="28">
        <v>0.05</v>
      </c>
      <c r="D55" s="119"/>
      <c r="E55" s="27" t="s">
        <v>5</v>
      </c>
      <c r="F55" s="29">
        <v>25</v>
      </c>
      <c r="G55" s="29">
        <f t="shared" si="2"/>
        <v>0</v>
      </c>
      <c r="H55" s="102">
        <f t="shared" si="3"/>
        <v>0</v>
      </c>
    </row>
    <row r="56" spans="1:8" ht="13.5" thickBot="1">
      <c r="A56" s="107"/>
      <c r="B56" s="131"/>
      <c r="C56" s="18"/>
      <c r="D56" s="120"/>
      <c r="E56" s="17" t="s">
        <v>5</v>
      </c>
      <c r="F56" s="19">
        <v>50</v>
      </c>
      <c r="G56" s="19">
        <f t="shared" si="2"/>
        <v>0</v>
      </c>
      <c r="H56" s="103">
        <f t="shared" si="3"/>
        <v>0</v>
      </c>
    </row>
    <row r="57" spans="1:8" ht="12.75">
      <c r="A57" s="150" t="s">
        <v>83</v>
      </c>
      <c r="B57" s="36" t="s">
        <v>98</v>
      </c>
      <c r="C57" s="28">
        <v>0.05</v>
      </c>
      <c r="D57" s="119"/>
      <c r="E57" s="141" t="s">
        <v>5</v>
      </c>
      <c r="F57" s="29">
        <v>25</v>
      </c>
      <c r="G57" s="29">
        <f t="shared" si="2"/>
        <v>0</v>
      </c>
      <c r="H57" s="102">
        <f>SUM(G57*0.95)</f>
        <v>0</v>
      </c>
    </row>
    <row r="58" spans="1:8" ht="13.5" thickBot="1">
      <c r="A58" s="151"/>
      <c r="B58" s="22"/>
      <c r="C58" s="18"/>
      <c r="D58" s="120"/>
      <c r="E58" s="152" t="s">
        <v>5</v>
      </c>
      <c r="F58" s="19">
        <v>50</v>
      </c>
      <c r="G58" s="19">
        <f t="shared" si="2"/>
        <v>0</v>
      </c>
      <c r="H58" s="103">
        <f>SUM(G58*0.95)</f>
        <v>0</v>
      </c>
    </row>
    <row r="59" spans="1:8" s="30" customFormat="1" ht="12.75">
      <c r="A59" s="59" t="s">
        <v>82</v>
      </c>
      <c r="B59" s="36" t="s">
        <v>19</v>
      </c>
      <c r="C59" s="28">
        <v>0.08</v>
      </c>
      <c r="D59" s="119"/>
      <c r="E59" s="27" t="s">
        <v>5</v>
      </c>
      <c r="F59" s="29">
        <v>25</v>
      </c>
      <c r="G59" s="29">
        <f t="shared" si="2"/>
        <v>0</v>
      </c>
      <c r="H59" s="102">
        <f>SUM(G59*0.92)</f>
        <v>0</v>
      </c>
    </row>
    <row r="60" spans="1:8" s="30" customFormat="1" ht="13.5" thickBot="1">
      <c r="A60" s="107"/>
      <c r="B60" s="24"/>
      <c r="C60" s="18"/>
      <c r="D60" s="120"/>
      <c r="E60" s="17" t="s">
        <v>5</v>
      </c>
      <c r="F60" s="19">
        <v>50</v>
      </c>
      <c r="G60" s="19">
        <f t="shared" si="2"/>
        <v>0</v>
      </c>
      <c r="H60" s="103">
        <f>SUM(G60*0.92)</f>
        <v>0</v>
      </c>
    </row>
    <row r="61" spans="1:8" ht="12.75">
      <c r="A61" s="59" t="s">
        <v>82</v>
      </c>
      <c r="B61" s="6" t="s">
        <v>20</v>
      </c>
      <c r="C61" s="14">
        <v>0.05</v>
      </c>
      <c r="D61" s="119"/>
      <c r="E61" s="12" t="s">
        <v>5</v>
      </c>
      <c r="F61" s="13">
        <v>25</v>
      </c>
      <c r="G61" s="13">
        <f aca="true" t="shared" si="4" ref="G61:G71">SUM(D61*F61)</f>
        <v>0</v>
      </c>
      <c r="H61" s="102">
        <f t="shared" si="3"/>
        <v>0</v>
      </c>
    </row>
    <row r="62" spans="1:8" ht="13.5" thickBot="1">
      <c r="A62" s="61"/>
      <c r="B62" s="24"/>
      <c r="C62" s="18"/>
      <c r="D62" s="120"/>
      <c r="E62" s="17" t="s">
        <v>5</v>
      </c>
      <c r="F62" s="19">
        <v>50</v>
      </c>
      <c r="G62" s="31">
        <f t="shared" si="4"/>
        <v>0</v>
      </c>
      <c r="H62" s="103">
        <f t="shared" si="3"/>
        <v>0</v>
      </c>
    </row>
    <row r="63" spans="4:8" ht="12.75">
      <c r="D63" s="119"/>
      <c r="E63" s="12" t="s">
        <v>5</v>
      </c>
      <c r="F63" s="13">
        <v>25</v>
      </c>
      <c r="G63" s="13">
        <f t="shared" si="4"/>
        <v>0</v>
      </c>
      <c r="H63" s="116">
        <f>SUM(G63*0.96)</f>
        <v>0</v>
      </c>
    </row>
    <row r="64" spans="1:8" ht="12.75">
      <c r="A64" s="59" t="s">
        <v>82</v>
      </c>
      <c r="B64" s="6" t="s">
        <v>21</v>
      </c>
      <c r="C64" s="14">
        <v>0.04</v>
      </c>
      <c r="D64" s="119"/>
      <c r="E64" s="145" t="s">
        <v>5</v>
      </c>
      <c r="F64" s="13">
        <v>50</v>
      </c>
      <c r="G64" s="13">
        <f>SUM(D64*F64)</f>
        <v>0</v>
      </c>
      <c r="H64" s="102">
        <f>SUM(G64*0.96)</f>
        <v>0</v>
      </c>
    </row>
    <row r="65" spans="1:8" ht="13.5" thickBot="1">
      <c r="A65" s="61"/>
      <c r="B65" s="24"/>
      <c r="C65" s="18"/>
      <c r="D65" s="120"/>
      <c r="E65" s="17" t="s">
        <v>5</v>
      </c>
      <c r="F65" s="19">
        <v>100</v>
      </c>
      <c r="G65" s="19">
        <f t="shared" si="4"/>
        <v>0</v>
      </c>
      <c r="H65" s="103">
        <f>SUM(G65*0.96)</f>
        <v>0</v>
      </c>
    </row>
    <row r="66" spans="1:8" ht="12.75">
      <c r="A66" s="59" t="s">
        <v>82</v>
      </c>
      <c r="B66" s="6" t="s">
        <v>22</v>
      </c>
      <c r="C66" s="14">
        <v>0.02</v>
      </c>
      <c r="D66" s="119"/>
      <c r="E66" s="12" t="s">
        <v>5</v>
      </c>
      <c r="F66" s="13">
        <v>25</v>
      </c>
      <c r="G66" s="13">
        <f t="shared" si="4"/>
        <v>0</v>
      </c>
      <c r="H66" s="102">
        <f>SUM(G66*0.98)</f>
        <v>0</v>
      </c>
    </row>
    <row r="67" spans="2:8" ht="12.75">
      <c r="B67" s="6" t="s">
        <v>43</v>
      </c>
      <c r="C67" s="14"/>
      <c r="D67" s="119"/>
      <c r="E67" s="12" t="s">
        <v>5</v>
      </c>
      <c r="F67" s="13">
        <v>50</v>
      </c>
      <c r="G67" s="13">
        <f t="shared" si="4"/>
        <v>0</v>
      </c>
      <c r="H67" s="102">
        <f>SUM(G67*0.98)</f>
        <v>0</v>
      </c>
    </row>
    <row r="68" spans="1:8" ht="13.5" thickBot="1">
      <c r="A68" s="61"/>
      <c r="B68" s="24" t="s">
        <v>44</v>
      </c>
      <c r="C68" s="18"/>
      <c r="D68" s="120"/>
      <c r="E68" s="17"/>
      <c r="F68" s="19"/>
      <c r="G68" s="19"/>
      <c r="H68" s="103"/>
    </row>
    <row r="69" spans="2:8" ht="13.5" thickBot="1">
      <c r="B69" s="163"/>
      <c r="C69" s="164"/>
      <c r="D69" s="165"/>
      <c r="E69" s="163" t="s">
        <v>5</v>
      </c>
      <c r="F69" s="166">
        <v>10</v>
      </c>
      <c r="G69" s="166">
        <f t="shared" si="4"/>
        <v>0</v>
      </c>
      <c r="H69" s="167">
        <f>SUM(G69*0.98)</f>
        <v>0</v>
      </c>
    </row>
    <row r="70" spans="1:8" ht="12.75">
      <c r="A70" s="162" t="s">
        <v>82</v>
      </c>
      <c r="B70" s="157" t="s">
        <v>99</v>
      </c>
      <c r="C70" s="158">
        <v>0.02</v>
      </c>
      <c r="D70" s="159"/>
      <c r="E70" s="157" t="s">
        <v>5</v>
      </c>
      <c r="F70" s="160">
        <v>25</v>
      </c>
      <c r="G70" s="160">
        <f t="shared" si="4"/>
        <v>0</v>
      </c>
      <c r="H70" s="161">
        <f>SUM(G70*0.98)</f>
        <v>0</v>
      </c>
    </row>
    <row r="71" spans="1:8" ht="13.5" thickBot="1">
      <c r="A71" s="61"/>
      <c r="B71" s="24"/>
      <c r="C71" s="18"/>
      <c r="D71" s="120"/>
      <c r="E71" s="157" t="s">
        <v>5</v>
      </c>
      <c r="F71" s="19">
        <v>50</v>
      </c>
      <c r="G71" s="19">
        <f t="shared" si="4"/>
        <v>0</v>
      </c>
      <c r="H71" s="168">
        <f>SUM(G71*0.98)</f>
        <v>0</v>
      </c>
    </row>
    <row r="72" spans="1:8" ht="13.5" thickBot="1">
      <c r="A72" s="132" t="s">
        <v>82</v>
      </c>
      <c r="B72" s="47" t="s">
        <v>23</v>
      </c>
      <c r="C72" s="50">
        <v>0.08</v>
      </c>
      <c r="D72" s="122"/>
      <c r="E72" s="46" t="s">
        <v>5</v>
      </c>
      <c r="F72" s="48">
        <v>25</v>
      </c>
      <c r="G72" s="48">
        <f aca="true" t="shared" si="5" ref="G72:G80">SUM(D72*F72)</f>
        <v>0</v>
      </c>
      <c r="H72" s="103">
        <f>SUM(G72*0.92)</f>
        <v>0</v>
      </c>
    </row>
    <row r="73" spans="1:8" ht="13.5" thickBot="1">
      <c r="A73" s="59" t="s">
        <v>83</v>
      </c>
      <c r="B73" s="6" t="s">
        <v>24</v>
      </c>
      <c r="C73" s="50">
        <v>0.04</v>
      </c>
      <c r="D73" s="122"/>
      <c r="E73" s="46" t="s">
        <v>5</v>
      </c>
      <c r="F73" s="48">
        <v>25</v>
      </c>
      <c r="G73" s="48">
        <f t="shared" si="5"/>
        <v>0</v>
      </c>
      <c r="H73" s="133">
        <f>SUM(G73*0.96)</f>
        <v>0</v>
      </c>
    </row>
    <row r="74" spans="1:8" ht="13.5" thickBot="1">
      <c r="A74" s="132" t="s">
        <v>82</v>
      </c>
      <c r="B74" s="47" t="s">
        <v>61</v>
      </c>
      <c r="C74" s="18">
        <v>0.05</v>
      </c>
      <c r="D74" s="120"/>
      <c r="E74" s="17" t="s">
        <v>5</v>
      </c>
      <c r="F74" s="19">
        <v>25</v>
      </c>
      <c r="G74" s="19">
        <f t="shared" si="5"/>
        <v>0</v>
      </c>
      <c r="H74" s="103">
        <f>SUM(G74*0.95)</f>
        <v>0</v>
      </c>
    </row>
    <row r="75" spans="1:8" ht="13.5" customHeight="1" thickBot="1">
      <c r="A75" s="132" t="s">
        <v>82</v>
      </c>
      <c r="B75" s="117" t="s">
        <v>25</v>
      </c>
      <c r="C75" s="50">
        <v>0.05</v>
      </c>
      <c r="D75" s="122"/>
      <c r="E75" s="46" t="s">
        <v>5</v>
      </c>
      <c r="F75" s="48">
        <v>25</v>
      </c>
      <c r="G75" s="48">
        <f t="shared" si="5"/>
        <v>0</v>
      </c>
      <c r="H75" s="133">
        <f>SUM(G75*0.95)</f>
        <v>0</v>
      </c>
    </row>
    <row r="76" spans="1:8" ht="13.5" customHeight="1">
      <c r="A76" s="30"/>
      <c r="B76" s="101" t="s">
        <v>102</v>
      </c>
      <c r="C76" s="28">
        <v>0.08</v>
      </c>
      <c r="D76" s="119"/>
      <c r="E76" s="101" t="s">
        <v>5</v>
      </c>
      <c r="F76" s="29">
        <v>10</v>
      </c>
      <c r="G76" s="29">
        <f t="shared" si="5"/>
        <v>0</v>
      </c>
      <c r="H76" s="102">
        <f>SUM(G76*0.92)</f>
        <v>0</v>
      </c>
    </row>
    <row r="77" spans="1:8" ht="13.5" customHeight="1" thickBot="1">
      <c r="A77" s="61"/>
      <c r="B77" s="24"/>
      <c r="C77" s="18"/>
      <c r="D77" s="120"/>
      <c r="E77" s="126" t="s">
        <v>5</v>
      </c>
      <c r="F77" s="19">
        <v>25</v>
      </c>
      <c r="G77" s="19">
        <f t="shared" si="5"/>
        <v>0</v>
      </c>
      <c r="H77" s="103">
        <f>SUM(G77*0.92)</f>
        <v>0</v>
      </c>
    </row>
    <row r="78" spans="1:8" ht="13.5" customHeight="1">
      <c r="A78" s="59" t="s">
        <v>83</v>
      </c>
      <c r="B78" s="36" t="s">
        <v>60</v>
      </c>
      <c r="C78" s="28">
        <v>0.05</v>
      </c>
      <c r="D78" s="119"/>
      <c r="E78" s="141" t="s">
        <v>5</v>
      </c>
      <c r="F78" s="29">
        <v>25</v>
      </c>
      <c r="G78" s="29">
        <f>SUM(D78*F78)</f>
        <v>0</v>
      </c>
      <c r="H78" s="102">
        <f>SUM(G78*0.95)</f>
        <v>0</v>
      </c>
    </row>
    <row r="79" spans="1:8" ht="13.5" customHeight="1" thickBot="1">
      <c r="A79" s="61"/>
      <c r="B79" s="131"/>
      <c r="C79" s="18"/>
      <c r="D79" s="120"/>
      <c r="E79" s="17" t="s">
        <v>5</v>
      </c>
      <c r="F79" s="31">
        <v>50</v>
      </c>
      <c r="G79" s="19">
        <f>SUM(D79*F79)</f>
        <v>0</v>
      </c>
      <c r="H79" s="103">
        <f>SUM(G79*0.95)</f>
        <v>0</v>
      </c>
    </row>
    <row r="80" spans="2:8" ht="12.75">
      <c r="B80" s="6"/>
      <c r="D80" s="119"/>
      <c r="E80" s="12" t="s">
        <v>5</v>
      </c>
      <c r="F80" s="13">
        <v>5</v>
      </c>
      <c r="G80" s="1">
        <f t="shared" si="5"/>
        <v>0</v>
      </c>
      <c r="H80" s="102">
        <f aca="true" t="shared" si="6" ref="H80:H90">SUM(G80*0.96)</f>
        <v>0</v>
      </c>
    </row>
    <row r="81" spans="4:8" ht="12.75">
      <c r="D81" s="119"/>
      <c r="E81" s="12" t="s">
        <v>5</v>
      </c>
      <c r="F81" s="13">
        <v>10</v>
      </c>
      <c r="G81" s="1">
        <f aca="true" t="shared" si="7" ref="G81:G93">SUM(D81*F81)</f>
        <v>0</v>
      </c>
      <c r="H81" s="102">
        <f t="shared" si="6"/>
        <v>0</v>
      </c>
    </row>
    <row r="82" spans="1:8" ht="12.75">
      <c r="A82" s="59" t="s">
        <v>82</v>
      </c>
      <c r="B82" s="6" t="s">
        <v>17</v>
      </c>
      <c r="C82" s="14">
        <v>0.04</v>
      </c>
      <c r="D82" s="119"/>
      <c r="E82" s="27" t="s">
        <v>5</v>
      </c>
      <c r="F82" s="29">
        <v>25</v>
      </c>
      <c r="G82" s="1">
        <f t="shared" si="7"/>
        <v>0</v>
      </c>
      <c r="H82" s="102">
        <f>SUM(G82*0.96)</f>
        <v>0</v>
      </c>
    </row>
    <row r="83" spans="1:8" ht="12.75">
      <c r="A83" s="106"/>
      <c r="B83" s="36"/>
      <c r="C83" s="28"/>
      <c r="D83" s="119"/>
      <c r="E83" s="141" t="s">
        <v>5</v>
      </c>
      <c r="F83" s="1">
        <v>50</v>
      </c>
      <c r="G83" s="1">
        <f t="shared" si="7"/>
        <v>0</v>
      </c>
      <c r="H83" s="102">
        <f>SUM(G83*0.96)</f>
        <v>0</v>
      </c>
    </row>
    <row r="84" spans="1:8" ht="13.5" thickBot="1">
      <c r="A84" s="107"/>
      <c r="B84" s="24"/>
      <c r="C84" s="18"/>
      <c r="D84" s="120"/>
      <c r="E84" s="88" t="s">
        <v>5</v>
      </c>
      <c r="F84" s="19">
        <v>100</v>
      </c>
      <c r="G84" s="31">
        <f t="shared" si="7"/>
        <v>0</v>
      </c>
      <c r="H84" s="103">
        <f t="shared" si="6"/>
        <v>0</v>
      </c>
    </row>
    <row r="85" spans="1:8" ht="12.75">
      <c r="A85" s="59" t="s">
        <v>82</v>
      </c>
      <c r="B85" s="101" t="s">
        <v>63</v>
      </c>
      <c r="C85" s="28">
        <v>0.04</v>
      </c>
      <c r="D85" s="119"/>
      <c r="E85" s="71" t="s">
        <v>5</v>
      </c>
      <c r="F85" s="29">
        <v>10</v>
      </c>
      <c r="G85" s="1">
        <f t="shared" si="7"/>
        <v>0</v>
      </c>
      <c r="H85" s="116">
        <f t="shared" si="6"/>
        <v>0</v>
      </c>
    </row>
    <row r="86" spans="1:8" ht="13.5" thickBot="1">
      <c r="A86" s="107"/>
      <c r="B86" s="24"/>
      <c r="C86" s="18"/>
      <c r="D86" s="120"/>
      <c r="E86" s="17"/>
      <c r="F86" s="19">
        <v>25</v>
      </c>
      <c r="G86" s="31">
        <f t="shared" si="7"/>
        <v>0</v>
      </c>
      <c r="H86" s="103">
        <f t="shared" si="6"/>
        <v>0</v>
      </c>
    </row>
    <row r="87" spans="2:8" ht="12.75">
      <c r="B87" s="6"/>
      <c r="D87" s="119"/>
      <c r="E87" s="12" t="s">
        <v>5</v>
      </c>
      <c r="F87" s="13">
        <v>5</v>
      </c>
      <c r="G87" s="13">
        <f aca="true" t="shared" si="8" ref="G87:G92">SUM(D87*F87)</f>
        <v>0</v>
      </c>
      <c r="H87" s="102">
        <f t="shared" si="6"/>
        <v>0</v>
      </c>
    </row>
    <row r="88" spans="1:8" ht="12.75">
      <c r="A88" s="106" t="s">
        <v>6</v>
      </c>
      <c r="B88" s="36" t="s">
        <v>36</v>
      </c>
      <c r="C88" s="14">
        <v>0.04</v>
      </c>
      <c r="D88" s="119"/>
      <c r="E88" s="12" t="s">
        <v>5</v>
      </c>
      <c r="F88" s="13">
        <v>10</v>
      </c>
      <c r="G88" s="1">
        <f t="shared" si="8"/>
        <v>0</v>
      </c>
      <c r="H88" s="102">
        <f t="shared" si="6"/>
        <v>0</v>
      </c>
    </row>
    <row r="89" spans="1:8" ht="12.75">
      <c r="A89" s="106"/>
      <c r="B89" s="6"/>
      <c r="C89" s="14"/>
      <c r="D89" s="119"/>
      <c r="E89" s="12" t="s">
        <v>5</v>
      </c>
      <c r="F89" s="13">
        <v>25</v>
      </c>
      <c r="G89" s="13">
        <f t="shared" si="8"/>
        <v>0</v>
      </c>
      <c r="H89" s="102">
        <f t="shared" si="6"/>
        <v>0</v>
      </c>
    </row>
    <row r="90" spans="1:8" ht="13.5" thickBot="1">
      <c r="A90" s="61"/>
      <c r="B90" s="98"/>
      <c r="C90" s="18"/>
      <c r="D90" s="120"/>
      <c r="E90" s="17" t="s">
        <v>5</v>
      </c>
      <c r="F90" s="19">
        <v>50</v>
      </c>
      <c r="G90" s="31">
        <f t="shared" si="8"/>
        <v>0</v>
      </c>
      <c r="H90" s="103">
        <f t="shared" si="6"/>
        <v>0</v>
      </c>
    </row>
    <row r="91" spans="1:8" ht="13.5" thickBot="1">
      <c r="A91" s="61" t="s">
        <v>82</v>
      </c>
      <c r="B91" s="24" t="s">
        <v>88</v>
      </c>
      <c r="C91" s="18">
        <v>0.05</v>
      </c>
      <c r="D91" s="120"/>
      <c r="E91" s="17" t="s">
        <v>5</v>
      </c>
      <c r="F91" s="19">
        <v>25</v>
      </c>
      <c r="G91" s="19">
        <f t="shared" si="8"/>
        <v>0</v>
      </c>
      <c r="H91" s="103">
        <f>SUM(G91*0.95)</f>
        <v>0</v>
      </c>
    </row>
    <row r="92" spans="1:8" ht="12.75">
      <c r="A92" s="30"/>
      <c r="B92" s="36"/>
      <c r="C92" s="28"/>
      <c r="D92" s="119"/>
      <c r="E92" s="141" t="s">
        <v>5</v>
      </c>
      <c r="F92" s="29">
        <v>25</v>
      </c>
      <c r="G92" s="29">
        <f t="shared" si="8"/>
        <v>0</v>
      </c>
      <c r="H92" s="76">
        <f>SUM(G92*0.95)</f>
        <v>0</v>
      </c>
    </row>
    <row r="93" spans="1:8" ht="13.5" thickBot="1">
      <c r="A93" s="61" t="s">
        <v>82</v>
      </c>
      <c r="B93" s="24" t="s">
        <v>26</v>
      </c>
      <c r="C93" s="18">
        <v>0.05</v>
      </c>
      <c r="D93" s="120"/>
      <c r="E93" s="17" t="s">
        <v>5</v>
      </c>
      <c r="F93" s="19">
        <v>50</v>
      </c>
      <c r="G93" s="19">
        <f t="shared" si="7"/>
        <v>0</v>
      </c>
      <c r="H93" s="103">
        <f>SUM(G93*0.95)</f>
        <v>0</v>
      </c>
    </row>
    <row r="94" spans="1:8" s="58" customFormat="1" ht="12.75">
      <c r="A94" s="109"/>
      <c r="B94" s="73" t="s">
        <v>47</v>
      </c>
      <c r="D94" s="121">
        <f>SUM(D53:D93)</f>
        <v>0</v>
      </c>
      <c r="F94" s="60"/>
      <c r="G94" s="60">
        <f>SUM(G53:G93)</f>
        <v>0</v>
      </c>
      <c r="H94" s="52">
        <f>SUM(H53:H93)</f>
        <v>0</v>
      </c>
    </row>
    <row r="95" ht="12.75">
      <c r="H95" s="38"/>
    </row>
    <row r="96" spans="1:8" ht="15.75">
      <c r="A96" s="34"/>
      <c r="B96" s="45" t="s">
        <v>50</v>
      </c>
      <c r="G96"/>
      <c r="H96" s="59"/>
    </row>
    <row r="97" spans="1:8" ht="13.5" thickBot="1">
      <c r="A97" s="57" t="s">
        <v>83</v>
      </c>
      <c r="B97" s="24" t="s">
        <v>29</v>
      </c>
      <c r="C97" s="18">
        <v>0.04</v>
      </c>
      <c r="D97" s="120"/>
      <c r="E97" s="17" t="s">
        <v>5</v>
      </c>
      <c r="F97" s="19">
        <v>25</v>
      </c>
      <c r="G97" s="19">
        <f aca="true" t="shared" si="9" ref="G97:G125">SUM(D97*F97)</f>
        <v>0</v>
      </c>
      <c r="H97" s="92">
        <f>SUM(G97*0.96)</f>
        <v>0</v>
      </c>
    </row>
    <row r="98" spans="1:8" ht="13.5" thickBot="1">
      <c r="A98" s="132" t="s">
        <v>83</v>
      </c>
      <c r="B98" s="100" t="s">
        <v>79</v>
      </c>
      <c r="C98" s="50">
        <v>0.05</v>
      </c>
      <c r="D98" s="122"/>
      <c r="E98" s="130" t="s">
        <v>5</v>
      </c>
      <c r="F98" s="48">
        <v>25</v>
      </c>
      <c r="G98" s="19">
        <f>SUM(D98*F98)</f>
        <v>0</v>
      </c>
      <c r="H98" s="92">
        <f>SUM(G98*0.95)</f>
        <v>0</v>
      </c>
    </row>
    <row r="99" spans="4:8" ht="12.75">
      <c r="D99" s="119"/>
      <c r="E99" s="27" t="s">
        <v>5</v>
      </c>
      <c r="F99" s="29">
        <v>25</v>
      </c>
      <c r="G99" s="29">
        <f t="shared" si="9"/>
        <v>0</v>
      </c>
      <c r="H99" s="93">
        <f>SUM(G99*0.99)</f>
        <v>0</v>
      </c>
    </row>
    <row r="100" spans="1:8" ht="12.75">
      <c r="A100" s="59" t="s">
        <v>82</v>
      </c>
      <c r="B100" s="36" t="s">
        <v>27</v>
      </c>
      <c r="C100" s="28">
        <v>0.01</v>
      </c>
      <c r="D100" s="119"/>
      <c r="E100" s="27" t="s">
        <v>5</v>
      </c>
      <c r="F100" s="29">
        <v>50</v>
      </c>
      <c r="G100" s="29">
        <f t="shared" si="9"/>
        <v>0</v>
      </c>
      <c r="H100" s="93">
        <f>SUM(G100*0.99)</f>
        <v>0</v>
      </c>
    </row>
    <row r="101" spans="1:8" ht="13.5" thickBot="1">
      <c r="A101" s="55"/>
      <c r="B101" s="24"/>
      <c r="C101" s="18"/>
      <c r="D101" s="120"/>
      <c r="E101" s="88" t="s">
        <v>5</v>
      </c>
      <c r="F101" s="19">
        <v>100</v>
      </c>
      <c r="G101" s="19">
        <f t="shared" si="9"/>
        <v>0</v>
      </c>
      <c r="H101" s="92">
        <f>SUM(G101*0.99)</f>
        <v>0</v>
      </c>
    </row>
    <row r="102" spans="1:8" ht="12.75">
      <c r="A102" s="33"/>
      <c r="B102" s="36"/>
      <c r="C102" s="28"/>
      <c r="D102" s="119"/>
      <c r="E102" s="141" t="s">
        <v>5</v>
      </c>
      <c r="F102" s="29">
        <v>25</v>
      </c>
      <c r="G102" s="29">
        <f t="shared" si="9"/>
        <v>0</v>
      </c>
      <c r="H102" s="93">
        <f>SUM(G102*0.98)</f>
        <v>0</v>
      </c>
    </row>
    <row r="103" spans="1:8" ht="12.75">
      <c r="A103" s="34" t="s">
        <v>82</v>
      </c>
      <c r="B103" s="6" t="s">
        <v>12</v>
      </c>
      <c r="C103" s="14">
        <v>0.02</v>
      </c>
      <c r="D103" s="119"/>
      <c r="E103" s="12" t="s">
        <v>5</v>
      </c>
      <c r="F103" s="13">
        <v>50</v>
      </c>
      <c r="G103" s="13">
        <f t="shared" si="9"/>
        <v>0</v>
      </c>
      <c r="H103" s="93">
        <f>SUM(G103*0.98)</f>
        <v>0</v>
      </c>
    </row>
    <row r="104" spans="1:8" ht="13.5" thickBot="1">
      <c r="A104" s="57"/>
      <c r="B104" s="138"/>
      <c r="C104" s="18"/>
      <c r="D104" s="120"/>
      <c r="E104" s="17" t="s">
        <v>5</v>
      </c>
      <c r="F104" s="19">
        <v>100</v>
      </c>
      <c r="G104" s="19">
        <f t="shared" si="9"/>
        <v>0</v>
      </c>
      <c r="H104" s="92">
        <f>SUM(G104*0.98)</f>
        <v>0</v>
      </c>
    </row>
    <row r="105" spans="1:8" ht="12.75">
      <c r="A105" s="30" t="s">
        <v>82</v>
      </c>
      <c r="B105" s="36" t="s">
        <v>13</v>
      </c>
      <c r="C105" s="28">
        <v>0.04</v>
      </c>
      <c r="D105" s="119"/>
      <c r="E105" s="27" t="s">
        <v>5</v>
      </c>
      <c r="F105" s="29">
        <v>25</v>
      </c>
      <c r="G105" s="29">
        <f>SUM(D105*F105)</f>
        <v>0</v>
      </c>
      <c r="H105" s="97">
        <f>SUM(G105*0.96)</f>
        <v>0</v>
      </c>
    </row>
    <row r="106" spans="2:8" ht="13.5" thickBot="1">
      <c r="B106" s="148"/>
      <c r="C106" s="23"/>
      <c r="D106" s="123"/>
      <c r="E106" s="22" t="s">
        <v>5</v>
      </c>
      <c r="F106" s="31">
        <v>50</v>
      </c>
      <c r="G106" s="31">
        <f>SUM(D106*F106)</f>
        <v>0</v>
      </c>
      <c r="H106" s="92">
        <f>SUM(G106*0.96)</f>
        <v>0</v>
      </c>
    </row>
    <row r="107" spans="1:8" ht="13.5" thickBot="1">
      <c r="A107" s="132" t="s">
        <v>83</v>
      </c>
      <c r="B107" s="24" t="s">
        <v>81</v>
      </c>
      <c r="C107" s="18">
        <v>0.07</v>
      </c>
      <c r="D107" s="120"/>
      <c r="E107" s="22" t="s">
        <v>5</v>
      </c>
      <c r="F107" s="19">
        <v>25</v>
      </c>
      <c r="G107" s="19">
        <f>SUM(D107*F107)</f>
        <v>0</v>
      </c>
      <c r="H107" s="92">
        <f>SUM(G107*0.93)</f>
        <v>0</v>
      </c>
    </row>
    <row r="108" spans="1:8" ht="13.5" thickBot="1">
      <c r="A108" s="134" t="s">
        <v>83</v>
      </c>
      <c r="B108" s="47" t="s">
        <v>31</v>
      </c>
      <c r="C108" s="50">
        <v>0.05</v>
      </c>
      <c r="D108" s="120"/>
      <c r="E108" s="46" t="s">
        <v>5</v>
      </c>
      <c r="F108" s="48">
        <v>25</v>
      </c>
      <c r="G108" s="56">
        <f t="shared" si="9"/>
        <v>0</v>
      </c>
      <c r="H108" s="92">
        <f>SUM(G108*0.95)</f>
        <v>0</v>
      </c>
    </row>
    <row r="109" spans="1:8" ht="13.5" thickBot="1">
      <c r="A109" s="134" t="s">
        <v>82</v>
      </c>
      <c r="B109" s="47" t="s">
        <v>14</v>
      </c>
      <c r="C109" s="50">
        <v>0.02</v>
      </c>
      <c r="D109" s="120"/>
      <c r="E109" s="17" t="s">
        <v>5</v>
      </c>
      <c r="F109" s="19">
        <v>25</v>
      </c>
      <c r="G109" s="19">
        <f t="shared" si="9"/>
        <v>0</v>
      </c>
      <c r="H109" s="92">
        <f>SUM(G109*0.98)</f>
        <v>0</v>
      </c>
    </row>
    <row r="110" spans="1:8" ht="12.75">
      <c r="A110" s="59" t="s">
        <v>82</v>
      </c>
      <c r="B110" s="36" t="s">
        <v>62</v>
      </c>
      <c r="C110" s="28">
        <v>0.05</v>
      </c>
      <c r="D110" s="119"/>
      <c r="E110" s="27" t="s">
        <v>5</v>
      </c>
      <c r="F110" s="29">
        <v>25</v>
      </c>
      <c r="G110" s="29">
        <f>SUM(D110*F110)</f>
        <v>0</v>
      </c>
      <c r="H110" s="93">
        <f>SUM(G110*0.95)</f>
        <v>0</v>
      </c>
    </row>
    <row r="111" spans="1:8" ht="13.5" thickBot="1">
      <c r="A111" s="55"/>
      <c r="B111" s="24"/>
      <c r="C111" s="23"/>
      <c r="D111" s="123"/>
      <c r="E111" s="88" t="s">
        <v>5</v>
      </c>
      <c r="F111" s="31">
        <v>50</v>
      </c>
      <c r="G111" s="31">
        <f>SUM(D111*F111)</f>
        <v>0</v>
      </c>
      <c r="H111" s="92">
        <f>SUM(G111*0.95)</f>
        <v>0</v>
      </c>
    </row>
    <row r="112" spans="1:8" ht="12.75">
      <c r="A112" s="59" t="s">
        <v>82</v>
      </c>
      <c r="B112" s="36" t="s">
        <v>69</v>
      </c>
      <c r="C112" s="28">
        <v>0.05</v>
      </c>
      <c r="D112" s="119"/>
      <c r="E112" s="27" t="s">
        <v>5</v>
      </c>
      <c r="F112" s="29">
        <v>25</v>
      </c>
      <c r="G112" s="29">
        <f t="shared" si="9"/>
        <v>0</v>
      </c>
      <c r="H112" s="93">
        <f>SUM(G112*0.95)</f>
        <v>0</v>
      </c>
    </row>
    <row r="113" spans="1:8" ht="13.5" thickBot="1">
      <c r="A113" s="106"/>
      <c r="B113" s="36" t="s">
        <v>70</v>
      </c>
      <c r="D113" s="120"/>
      <c r="E113" s="71" t="s">
        <v>5</v>
      </c>
      <c r="F113" s="29">
        <v>50</v>
      </c>
      <c r="G113" s="29">
        <f t="shared" si="9"/>
        <v>0</v>
      </c>
      <c r="H113" s="92">
        <f>SUM(G113*0.95)</f>
        <v>0</v>
      </c>
    </row>
    <row r="114" spans="1:8" ht="13.5" thickBot="1">
      <c r="A114" s="134" t="s">
        <v>83</v>
      </c>
      <c r="B114" s="100" t="s">
        <v>78</v>
      </c>
      <c r="C114" s="50">
        <v>0.02</v>
      </c>
      <c r="D114" s="122"/>
      <c r="E114" s="130" t="s">
        <v>5</v>
      </c>
      <c r="F114" s="48">
        <v>25</v>
      </c>
      <c r="G114" s="48">
        <f t="shared" si="9"/>
        <v>0</v>
      </c>
      <c r="H114" s="110">
        <f>SUM(G114*0.98)</f>
        <v>0</v>
      </c>
    </row>
    <row r="115" spans="4:8" ht="12.75">
      <c r="D115" s="119"/>
      <c r="E115" s="12" t="s">
        <v>5</v>
      </c>
      <c r="F115" s="13">
        <v>25</v>
      </c>
      <c r="G115" s="13">
        <f t="shared" si="9"/>
        <v>0</v>
      </c>
      <c r="H115" s="93">
        <f>SUM(G115*0.98)</f>
        <v>0</v>
      </c>
    </row>
    <row r="116" spans="1:8" ht="12.75">
      <c r="A116" s="34" t="s">
        <v>82</v>
      </c>
      <c r="B116" s="6" t="s">
        <v>15</v>
      </c>
      <c r="C116" s="14">
        <v>0.02</v>
      </c>
      <c r="D116" s="119"/>
      <c r="E116" s="145" t="s">
        <v>5</v>
      </c>
      <c r="F116" s="13">
        <v>50</v>
      </c>
      <c r="G116" s="13">
        <f>SUM(D116*F116)</f>
        <v>0</v>
      </c>
      <c r="H116" s="93">
        <f>SUM(G116*0.98)</f>
        <v>0</v>
      </c>
    </row>
    <row r="117" spans="1:8" ht="13.5" thickBot="1">
      <c r="A117" s="55"/>
      <c r="B117" s="24"/>
      <c r="C117" s="18"/>
      <c r="D117" s="120"/>
      <c r="E117" s="17" t="s">
        <v>5</v>
      </c>
      <c r="F117" s="19">
        <v>100</v>
      </c>
      <c r="G117" s="19">
        <f t="shared" si="9"/>
        <v>0</v>
      </c>
      <c r="H117" s="92">
        <f>SUM(G117*0.98)</f>
        <v>0</v>
      </c>
    </row>
    <row r="118" spans="1:8" ht="12.75">
      <c r="A118" s="59" t="s">
        <v>83</v>
      </c>
      <c r="B118" s="36" t="s">
        <v>64</v>
      </c>
      <c r="C118" s="28">
        <v>0.05</v>
      </c>
      <c r="D118" s="119"/>
      <c r="E118" s="27" t="s">
        <v>5</v>
      </c>
      <c r="F118" s="29">
        <v>50</v>
      </c>
      <c r="G118" s="29">
        <f t="shared" si="9"/>
        <v>0</v>
      </c>
      <c r="H118" s="97">
        <f>SUM(G118*0.95)</f>
        <v>0</v>
      </c>
    </row>
    <row r="119" spans="1:8" ht="13.5" thickBot="1">
      <c r="A119" s="55"/>
      <c r="B119" s="24"/>
      <c r="C119" s="18"/>
      <c r="D119" s="120"/>
      <c r="E119" s="17" t="s">
        <v>5</v>
      </c>
      <c r="F119" s="19">
        <v>100</v>
      </c>
      <c r="G119" s="19">
        <f t="shared" si="9"/>
        <v>0</v>
      </c>
      <c r="H119" s="92">
        <f>SUM(G119*0.95)</f>
        <v>0</v>
      </c>
    </row>
    <row r="120" spans="1:8" ht="12.75">
      <c r="A120" s="59" t="s">
        <v>82</v>
      </c>
      <c r="B120" s="36"/>
      <c r="C120" s="28"/>
      <c r="D120" s="119"/>
      <c r="E120" s="30" t="s">
        <v>5</v>
      </c>
      <c r="F120" s="29">
        <v>25</v>
      </c>
      <c r="G120" s="29">
        <f t="shared" si="9"/>
        <v>0</v>
      </c>
      <c r="H120" s="97">
        <f>SUM(G120*0.98)</f>
        <v>0</v>
      </c>
    </row>
    <row r="121" spans="2:8" ht="12.75">
      <c r="B121" s="36" t="s">
        <v>28</v>
      </c>
      <c r="C121" s="28">
        <v>0.02</v>
      </c>
      <c r="D121" s="119"/>
      <c r="E121" s="141" t="s">
        <v>5</v>
      </c>
      <c r="F121" s="29">
        <v>50</v>
      </c>
      <c r="G121" s="29">
        <f>SUM(D121*F121)</f>
        <v>0</v>
      </c>
      <c r="H121" s="93">
        <f>SUM(G121*0.98)</f>
        <v>0</v>
      </c>
    </row>
    <row r="122" spans="1:8" ht="13.5" thickBot="1">
      <c r="A122" s="57"/>
      <c r="B122" s="24"/>
      <c r="C122" s="18"/>
      <c r="D122" s="120"/>
      <c r="E122" s="22" t="s">
        <v>5</v>
      </c>
      <c r="F122" s="19">
        <v>100</v>
      </c>
      <c r="G122" s="19">
        <f t="shared" si="9"/>
        <v>0</v>
      </c>
      <c r="H122" s="92">
        <f>SUM(G122*0.98)</f>
        <v>0</v>
      </c>
    </row>
    <row r="123" spans="1:8" ht="12.75">
      <c r="A123" s="34" t="s">
        <v>82</v>
      </c>
      <c r="B123" s="6" t="s">
        <v>16</v>
      </c>
      <c r="C123" s="14">
        <v>0.02</v>
      </c>
      <c r="D123" s="119"/>
      <c r="E123" s="12" t="s">
        <v>5</v>
      </c>
      <c r="F123" s="13">
        <v>25</v>
      </c>
      <c r="G123" s="13">
        <f t="shared" si="9"/>
        <v>0</v>
      </c>
      <c r="H123" s="93">
        <f>SUM(G123*0.98)</f>
        <v>0</v>
      </c>
    </row>
    <row r="124" spans="1:8" ht="13.5" thickBot="1">
      <c r="A124" s="55"/>
      <c r="B124" s="124"/>
      <c r="C124" s="18"/>
      <c r="D124" s="120"/>
      <c r="E124" s="17" t="s">
        <v>5</v>
      </c>
      <c r="F124" s="19">
        <v>100</v>
      </c>
      <c r="G124" s="19">
        <f t="shared" si="9"/>
        <v>0</v>
      </c>
      <c r="H124" s="92">
        <f>SUM(G124*0.98)</f>
        <v>0</v>
      </c>
    </row>
    <row r="125" spans="1:8" ht="13.5" thickBot="1">
      <c r="A125" s="57" t="s">
        <v>83</v>
      </c>
      <c r="B125" s="24" t="s">
        <v>74</v>
      </c>
      <c r="C125" s="18">
        <v>0.05</v>
      </c>
      <c r="D125" s="120"/>
      <c r="E125" s="88" t="s">
        <v>5</v>
      </c>
      <c r="F125" s="19">
        <v>25</v>
      </c>
      <c r="G125" s="19">
        <f t="shared" si="9"/>
        <v>0</v>
      </c>
      <c r="H125" s="92">
        <f>SUM(G125*0.95)</f>
        <v>0</v>
      </c>
    </row>
    <row r="126" spans="1:8" ht="12.75">
      <c r="A126" s="59" t="s">
        <v>82</v>
      </c>
      <c r="B126" s="36" t="s">
        <v>18</v>
      </c>
      <c r="C126" s="28">
        <v>0.05</v>
      </c>
      <c r="D126" s="119"/>
      <c r="E126" s="27" t="s">
        <v>5</v>
      </c>
      <c r="F126" s="29">
        <v>25</v>
      </c>
      <c r="G126" s="70">
        <f>SUM(D126*F126)</f>
        <v>0</v>
      </c>
      <c r="H126" s="97">
        <f>SUM(G126*0.95)</f>
        <v>0</v>
      </c>
    </row>
    <row r="127" spans="1:8" ht="13.5" thickBot="1">
      <c r="A127" s="61"/>
      <c r="B127" s="24" t="s">
        <v>18</v>
      </c>
      <c r="C127" s="18"/>
      <c r="D127" s="120"/>
      <c r="E127" s="17" t="s">
        <v>5</v>
      </c>
      <c r="F127" s="19">
        <v>50</v>
      </c>
      <c r="G127" s="31">
        <f>SUM(D127*F127)</f>
        <v>0</v>
      </c>
      <c r="H127" s="92">
        <f>SUM(G127*0.95)</f>
        <v>0</v>
      </c>
    </row>
    <row r="128" spans="2:8" ht="12.75">
      <c r="B128" s="75" t="s">
        <v>49</v>
      </c>
      <c r="D128" s="121">
        <f>SUM(D97:D127)</f>
        <v>0</v>
      </c>
      <c r="G128" s="60">
        <f>SUM(G97:G127)</f>
        <v>0</v>
      </c>
      <c r="H128" s="94">
        <f>SUM(H97:H127)</f>
        <v>0</v>
      </c>
    </row>
    <row r="129" spans="1:8" s="58" customFormat="1" ht="12.75">
      <c r="A129" s="74"/>
      <c r="F129" s="60"/>
      <c r="H129" s="109"/>
    </row>
    <row r="130" spans="1:8" ht="15.75">
      <c r="A130" s="34"/>
      <c r="B130" s="45" t="s">
        <v>51</v>
      </c>
      <c r="G130"/>
      <c r="H130" s="59"/>
    </row>
    <row r="131" spans="1:8" s="30" customFormat="1" ht="13.5" thickBot="1">
      <c r="A131" s="61" t="s">
        <v>82</v>
      </c>
      <c r="B131" s="24" t="s">
        <v>7</v>
      </c>
      <c r="C131" s="18">
        <v>0.01</v>
      </c>
      <c r="D131" s="123"/>
      <c r="E131" s="22" t="s">
        <v>5</v>
      </c>
      <c r="F131" s="31">
        <v>25</v>
      </c>
      <c r="G131" s="25">
        <f aca="true" t="shared" si="10" ref="G131:G139">SUM(D131*F131)</f>
        <v>0</v>
      </c>
      <c r="H131" s="92">
        <f aca="true" t="shared" si="11" ref="H131:H139">SUM(G131*0.99)</f>
        <v>0</v>
      </c>
    </row>
    <row r="132" spans="1:8" ht="12.75">
      <c r="A132" s="34" t="s">
        <v>82</v>
      </c>
      <c r="B132" s="6" t="s">
        <v>33</v>
      </c>
      <c r="C132" s="14">
        <v>0.01</v>
      </c>
      <c r="D132" s="119"/>
      <c r="E132" s="12" t="s">
        <v>5</v>
      </c>
      <c r="F132" s="13">
        <v>25</v>
      </c>
      <c r="G132" s="76">
        <f t="shared" si="10"/>
        <v>0</v>
      </c>
      <c r="H132" s="93">
        <f t="shared" si="11"/>
        <v>0</v>
      </c>
    </row>
    <row r="133" spans="1:8" ht="13.5" thickBot="1">
      <c r="A133" s="61"/>
      <c r="B133" s="24"/>
      <c r="C133" s="23"/>
      <c r="D133" s="120"/>
      <c r="E133" s="22" t="s">
        <v>52</v>
      </c>
      <c r="F133" s="31">
        <v>100</v>
      </c>
      <c r="G133" s="25">
        <f t="shared" si="10"/>
        <v>0</v>
      </c>
      <c r="H133" s="92">
        <f t="shared" si="11"/>
        <v>0</v>
      </c>
    </row>
    <row r="134" spans="2:8" ht="12.75">
      <c r="B134" s="6"/>
      <c r="D134" s="119"/>
      <c r="E134" s="12" t="s">
        <v>5</v>
      </c>
      <c r="F134" s="13">
        <v>25</v>
      </c>
      <c r="G134" s="76">
        <f t="shared" si="10"/>
        <v>0</v>
      </c>
      <c r="H134" s="93">
        <f t="shared" si="11"/>
        <v>0</v>
      </c>
    </row>
    <row r="135" spans="1:8" ht="12.75">
      <c r="A135" s="34" t="s">
        <v>82</v>
      </c>
      <c r="B135" s="6" t="s">
        <v>8</v>
      </c>
      <c r="C135" s="14">
        <v>0.01</v>
      </c>
      <c r="D135" s="119"/>
      <c r="E135" s="12" t="s">
        <v>5</v>
      </c>
      <c r="F135" s="13">
        <v>50</v>
      </c>
      <c r="G135" s="76">
        <f>SUM(D135*F135)</f>
        <v>0</v>
      </c>
      <c r="H135" s="93">
        <f t="shared" si="11"/>
        <v>0</v>
      </c>
    </row>
    <row r="136" spans="1:8" ht="13.5" thickBot="1">
      <c r="A136" s="55"/>
      <c r="B136" s="24"/>
      <c r="C136" s="23"/>
      <c r="D136" s="120"/>
      <c r="E136" s="17" t="s">
        <v>5</v>
      </c>
      <c r="F136" s="19">
        <v>100</v>
      </c>
      <c r="G136" s="25">
        <f t="shared" si="10"/>
        <v>0</v>
      </c>
      <c r="H136" s="92">
        <f t="shared" si="11"/>
        <v>0</v>
      </c>
    </row>
    <row r="137" spans="1:8" ht="12.75">
      <c r="A137" s="33"/>
      <c r="B137" s="36"/>
      <c r="C137" s="111">
        <v>0.01</v>
      </c>
      <c r="D137" s="119"/>
      <c r="E137" s="141" t="s">
        <v>5</v>
      </c>
      <c r="F137" s="29">
        <v>25</v>
      </c>
      <c r="G137" s="76">
        <f t="shared" si="10"/>
        <v>0</v>
      </c>
      <c r="H137" s="93">
        <f t="shared" si="11"/>
        <v>0</v>
      </c>
    </row>
    <row r="138" spans="1:8" ht="12.75">
      <c r="A138" s="34" t="s">
        <v>82</v>
      </c>
      <c r="B138" s="36" t="s">
        <v>86</v>
      </c>
      <c r="C138" s="111">
        <v>0.01</v>
      </c>
      <c r="D138" s="119"/>
      <c r="E138" s="141" t="s">
        <v>5</v>
      </c>
      <c r="F138" s="29">
        <v>50</v>
      </c>
      <c r="G138" s="76">
        <f t="shared" si="10"/>
        <v>0</v>
      </c>
      <c r="H138" s="93">
        <f t="shared" si="11"/>
        <v>0</v>
      </c>
    </row>
    <row r="139" spans="1:8" ht="13.5" thickBot="1">
      <c r="A139" s="55"/>
      <c r="B139" s="24"/>
      <c r="C139" s="23">
        <v>0.01</v>
      </c>
      <c r="D139" s="120"/>
      <c r="E139" s="22" t="s">
        <v>5</v>
      </c>
      <c r="F139" s="19">
        <v>100</v>
      </c>
      <c r="G139" s="25">
        <f t="shared" si="10"/>
        <v>0</v>
      </c>
      <c r="H139" s="92">
        <f t="shared" si="11"/>
        <v>0</v>
      </c>
    </row>
    <row r="140" spans="1:8" ht="12.75">
      <c r="A140" s="33"/>
      <c r="B140" s="79" t="s">
        <v>56</v>
      </c>
      <c r="D140" s="119">
        <f>SUM(D131:D139)</f>
        <v>0</v>
      </c>
      <c r="G140" s="60">
        <f>SUM(G131:G139)</f>
        <v>0</v>
      </c>
      <c r="H140" s="149">
        <f>SUM(H131:H139)</f>
        <v>0</v>
      </c>
    </row>
    <row r="141" spans="1:8" ht="12.75">
      <c r="A141" s="33"/>
      <c r="H141" s="38"/>
    </row>
    <row r="142" spans="1:8" ht="15.75">
      <c r="A142" s="33"/>
      <c r="B142" s="104" t="s">
        <v>53</v>
      </c>
      <c r="D142" s="26"/>
      <c r="G142" s="13"/>
      <c r="H142" s="59"/>
    </row>
    <row r="143" spans="4:8" ht="12.75">
      <c r="D143" s="119"/>
      <c r="E143" s="9" t="s">
        <v>5</v>
      </c>
      <c r="F143" s="11">
        <v>25</v>
      </c>
      <c r="G143" s="13">
        <f aca="true" t="shared" si="12" ref="G143:G152">SUM(D143*F143)</f>
        <v>0</v>
      </c>
      <c r="H143" s="93">
        <f>SUM(G143*0.99)</f>
        <v>0</v>
      </c>
    </row>
    <row r="144" spans="1:8" ht="12.75">
      <c r="A144" s="34" t="s">
        <v>82</v>
      </c>
      <c r="B144" s="6" t="s">
        <v>9</v>
      </c>
      <c r="C144" s="10">
        <v>0.01</v>
      </c>
      <c r="D144" s="119"/>
      <c r="E144" s="9" t="s">
        <v>5</v>
      </c>
      <c r="F144" s="11">
        <v>100</v>
      </c>
      <c r="G144" s="11">
        <f t="shared" si="12"/>
        <v>0</v>
      </c>
      <c r="H144" s="93">
        <f>SUM(G144*0.99)</f>
        <v>0</v>
      </c>
    </row>
    <row r="145" spans="1:8" ht="13.5" thickBot="1">
      <c r="A145" s="62"/>
      <c r="B145" s="24"/>
      <c r="C145" s="64"/>
      <c r="D145" s="120"/>
      <c r="E145" s="63" t="s">
        <v>5</v>
      </c>
      <c r="F145" s="65">
        <v>250</v>
      </c>
      <c r="G145" s="31">
        <f t="shared" si="12"/>
        <v>0</v>
      </c>
      <c r="H145" s="92">
        <f>SUM(G145*0.99)</f>
        <v>0</v>
      </c>
    </row>
    <row r="146" spans="1:8" ht="12.75">
      <c r="A146" s="59" t="s">
        <v>83</v>
      </c>
      <c r="B146" s="36" t="s">
        <v>10</v>
      </c>
      <c r="C146" s="68">
        <v>0.02</v>
      </c>
      <c r="D146" s="119"/>
      <c r="E146" s="66" t="s">
        <v>5</v>
      </c>
      <c r="F146" s="69">
        <v>25</v>
      </c>
      <c r="G146" s="69">
        <f t="shared" si="12"/>
        <v>0</v>
      </c>
      <c r="H146" s="93">
        <f>SUM(G146*0.98)</f>
        <v>0</v>
      </c>
    </row>
    <row r="147" spans="1:8" ht="13.5" thickBot="1">
      <c r="A147" s="62"/>
      <c r="B147" s="24"/>
      <c r="C147" s="64"/>
      <c r="D147" s="120"/>
      <c r="E147" s="63" t="s">
        <v>5</v>
      </c>
      <c r="F147" s="65">
        <v>100</v>
      </c>
      <c r="G147" s="65">
        <f t="shared" si="12"/>
        <v>0</v>
      </c>
      <c r="H147" s="92">
        <f>SUM(G147*0.98)</f>
        <v>0</v>
      </c>
    </row>
    <row r="148" spans="4:8" ht="12.75">
      <c r="D148" s="119"/>
      <c r="E148" t="s">
        <v>5</v>
      </c>
      <c r="F148" s="13">
        <v>25</v>
      </c>
      <c r="G148" s="13">
        <f t="shared" si="12"/>
        <v>0</v>
      </c>
      <c r="H148" s="93">
        <f>SUM(G148*0.99)</f>
        <v>0</v>
      </c>
    </row>
    <row r="149" spans="1:8" ht="12.75">
      <c r="A149" s="59" t="s">
        <v>83</v>
      </c>
      <c r="B149" t="s">
        <v>80</v>
      </c>
      <c r="C149" s="10">
        <v>0.01</v>
      </c>
      <c r="D149" s="119"/>
      <c r="E149" t="s">
        <v>5</v>
      </c>
      <c r="F149" s="13">
        <v>50</v>
      </c>
      <c r="G149" s="13">
        <f t="shared" si="12"/>
        <v>0</v>
      </c>
      <c r="H149" s="93">
        <f>SUM(G149*0.99)</f>
        <v>0</v>
      </c>
    </row>
    <row r="150" spans="1:8" ht="13.5" thickBot="1">
      <c r="A150" s="61"/>
      <c r="B150" s="22"/>
      <c r="C150" s="64"/>
      <c r="D150" s="120"/>
      <c r="E150" s="22" t="s">
        <v>5</v>
      </c>
      <c r="F150" s="19">
        <v>100</v>
      </c>
      <c r="G150" s="19">
        <f t="shared" si="12"/>
        <v>0</v>
      </c>
      <c r="H150" s="92">
        <f>SUM(G150*0.99)</f>
        <v>0</v>
      </c>
    </row>
    <row r="151" spans="2:8" ht="12.75">
      <c r="B151" s="6"/>
      <c r="D151" s="119"/>
      <c r="E151" s="67" t="s">
        <v>5</v>
      </c>
      <c r="F151" s="69">
        <v>25</v>
      </c>
      <c r="G151" s="69">
        <f t="shared" si="12"/>
        <v>0</v>
      </c>
      <c r="H151" s="93">
        <f>SUM(G151*0.96)</f>
        <v>0</v>
      </c>
    </row>
    <row r="152" spans="1:8" ht="13.5" thickBot="1">
      <c r="A152" s="57" t="s">
        <v>82</v>
      </c>
      <c r="B152" s="24" t="s">
        <v>32</v>
      </c>
      <c r="C152" s="64">
        <v>0.04</v>
      </c>
      <c r="D152" s="120"/>
      <c r="E152" s="125" t="s">
        <v>5</v>
      </c>
      <c r="F152" s="65">
        <v>50</v>
      </c>
      <c r="G152" s="65">
        <f t="shared" si="12"/>
        <v>0</v>
      </c>
      <c r="H152" s="92">
        <f>SUM(G152*0.96)</f>
        <v>0</v>
      </c>
    </row>
    <row r="153" spans="2:8" ht="12.75">
      <c r="B153" s="77" t="s">
        <v>57</v>
      </c>
      <c r="D153" s="119">
        <f>SUM(D143:D152)</f>
        <v>0</v>
      </c>
      <c r="E153" s="67"/>
      <c r="F153" s="69"/>
      <c r="G153" s="60">
        <f>SUM(G143:G152)</f>
        <v>0</v>
      </c>
      <c r="H153" s="94">
        <f>SUM(H143:H152)</f>
        <v>0</v>
      </c>
    </row>
    <row r="154" spans="2:8" ht="12.75">
      <c r="B154" s="67"/>
      <c r="C154" s="68"/>
      <c r="E154" s="67"/>
      <c r="F154" s="69"/>
      <c r="G154" s="69"/>
      <c r="H154" s="59"/>
    </row>
    <row r="155" spans="1:8" ht="15.75">
      <c r="A155" s="32"/>
      <c r="B155" s="45" t="s">
        <v>54</v>
      </c>
      <c r="C155" s="10"/>
      <c r="D155" s="26"/>
      <c r="G155" s="11"/>
      <c r="H155" s="59"/>
    </row>
    <row r="156" spans="1:8" ht="12.75">
      <c r="A156" s="34" t="s">
        <v>82</v>
      </c>
      <c r="B156" s="6" t="s">
        <v>65</v>
      </c>
      <c r="D156" s="119"/>
      <c r="E156" s="9" t="s">
        <v>5</v>
      </c>
      <c r="F156" s="11">
        <v>10</v>
      </c>
      <c r="G156" s="70">
        <f>SUM(D156*F156)</f>
        <v>0</v>
      </c>
      <c r="H156" s="93">
        <f>SUM(G156*0.96)</f>
        <v>0</v>
      </c>
    </row>
    <row r="157" spans="1:8" ht="12.75">
      <c r="A157" s="105"/>
      <c r="B157" s="36" t="s">
        <v>66</v>
      </c>
      <c r="C157" s="8">
        <v>0.04</v>
      </c>
      <c r="D157" s="119"/>
      <c r="E157" s="30" t="s">
        <v>5</v>
      </c>
      <c r="F157" s="70">
        <v>25</v>
      </c>
      <c r="G157" s="70">
        <f>SUM(D157*F157)</f>
        <v>0</v>
      </c>
      <c r="H157" s="93">
        <f>SUM(G157*0.96)</f>
        <v>0</v>
      </c>
    </row>
    <row r="158" spans="1:8" ht="13.5" thickBot="1">
      <c r="A158" s="129"/>
      <c r="B158" s="24" t="s">
        <v>67</v>
      </c>
      <c r="C158" s="18"/>
      <c r="D158" s="120"/>
      <c r="E158" s="24" t="s">
        <v>5</v>
      </c>
      <c r="F158" s="19">
        <v>50</v>
      </c>
      <c r="G158" s="31">
        <f>SUM(D158*F158)</f>
        <v>0</v>
      </c>
      <c r="H158" s="92">
        <f>SUM(G158*0.96)</f>
        <v>0</v>
      </c>
    </row>
    <row r="159" spans="1:8" ht="12.75">
      <c r="A159" s="32"/>
      <c r="B159" s="36"/>
      <c r="C159" s="28"/>
      <c r="D159" s="119"/>
      <c r="E159" s="27"/>
      <c r="F159" s="29"/>
      <c r="G159" s="70"/>
      <c r="H159" s="93"/>
    </row>
    <row r="160" spans="1:8" ht="12.75">
      <c r="A160" s="34" t="s">
        <v>82</v>
      </c>
      <c r="B160" s="101" t="s">
        <v>75</v>
      </c>
      <c r="C160" s="2">
        <v>0.02</v>
      </c>
      <c r="D160" s="119"/>
      <c r="E160" s="30" t="s">
        <v>5</v>
      </c>
      <c r="F160" s="29">
        <v>10</v>
      </c>
      <c r="G160" s="70">
        <f>SUM(D160*F160)</f>
        <v>0</v>
      </c>
      <c r="H160" s="93">
        <f>SUM(G160*0.98)</f>
        <v>0</v>
      </c>
    </row>
    <row r="161" spans="1:8" ht="13.5" thickBot="1">
      <c r="A161" s="62"/>
      <c r="B161" s="24"/>
      <c r="C161" s="49"/>
      <c r="D161" s="120"/>
      <c r="E161" s="22" t="s">
        <v>5</v>
      </c>
      <c r="F161" s="19">
        <v>25</v>
      </c>
      <c r="G161" s="31">
        <f>SUM(D161*F161)</f>
        <v>0</v>
      </c>
      <c r="H161" s="92">
        <f>SUM(G161*0.98)</f>
        <v>0</v>
      </c>
    </row>
    <row r="162" spans="1:8" ht="12.75">
      <c r="A162" s="105"/>
      <c r="B162" s="79" t="s">
        <v>58</v>
      </c>
      <c r="C162" s="135"/>
      <c r="D162" s="119">
        <f>SUM(D156:D161)</f>
        <v>0</v>
      </c>
      <c r="E162" s="30"/>
      <c r="F162" s="29"/>
      <c r="G162" s="146">
        <f>SUM(G156:G161)</f>
        <v>0</v>
      </c>
      <c r="H162" s="147">
        <f>SUM(H156:H161)</f>
        <v>0</v>
      </c>
    </row>
    <row r="163" spans="1:8" ht="12.75">
      <c r="A163" s="105"/>
      <c r="B163" s="36"/>
      <c r="C163" s="135"/>
      <c r="D163" s="119"/>
      <c r="E163" s="30"/>
      <c r="F163" s="29"/>
      <c r="G163" s="70"/>
      <c r="H163" s="93"/>
    </row>
    <row r="164" spans="1:8" ht="15.75">
      <c r="A164" s="105"/>
      <c r="B164" s="127" t="s">
        <v>76</v>
      </c>
      <c r="C164" s="28"/>
      <c r="D164" s="26"/>
      <c r="E164" s="27"/>
      <c r="F164" s="29"/>
      <c r="G164" s="70"/>
      <c r="H164" s="93"/>
    </row>
    <row r="165" spans="1:8" ht="12.75">
      <c r="A165" s="59" t="s">
        <v>83</v>
      </c>
      <c r="B165" s="101" t="s">
        <v>77</v>
      </c>
      <c r="C165" s="28">
        <v>0.05</v>
      </c>
      <c r="D165" s="119"/>
      <c r="E165" s="30" t="s">
        <v>5</v>
      </c>
      <c r="F165" s="29">
        <v>50</v>
      </c>
      <c r="G165" s="70">
        <f>SUM(D165*F165)</f>
        <v>0</v>
      </c>
      <c r="H165" s="93">
        <f>SUM(G165*0.95)</f>
        <v>0</v>
      </c>
    </row>
    <row r="166" spans="1:8" ht="13.5" thickBot="1">
      <c r="A166" s="129"/>
      <c r="B166" s="126"/>
      <c r="C166" s="18"/>
      <c r="D166" s="120"/>
      <c r="E166" s="22" t="s">
        <v>5</v>
      </c>
      <c r="F166" s="19">
        <v>100</v>
      </c>
      <c r="G166" s="31">
        <f>SUM(D166*F166)</f>
        <v>0</v>
      </c>
      <c r="H166" s="92">
        <f>SUM(G166*0.95)</f>
        <v>0</v>
      </c>
    </row>
    <row r="167" spans="1:8" ht="13.5" thickBot="1">
      <c r="A167" s="57" t="s">
        <v>83</v>
      </c>
      <c r="B167" s="126" t="s">
        <v>72</v>
      </c>
      <c r="C167" s="18">
        <v>0.05</v>
      </c>
      <c r="D167" s="120"/>
      <c r="E167" s="17" t="s">
        <v>5</v>
      </c>
      <c r="F167" s="19">
        <v>100</v>
      </c>
      <c r="G167" s="31">
        <f>SUM(D167*F167)</f>
        <v>0</v>
      </c>
      <c r="H167" s="92">
        <f>SUM(G167*0.95)</f>
        <v>0</v>
      </c>
    </row>
    <row r="168" spans="1:8" s="58" customFormat="1" ht="12.75">
      <c r="A168" s="91"/>
      <c r="B168" s="79" t="s">
        <v>85</v>
      </c>
      <c r="D168" s="119">
        <f>SUM(D165:D167)</f>
        <v>0</v>
      </c>
      <c r="F168" s="60"/>
      <c r="G168" s="78">
        <f>SUM(G165:G167)</f>
        <v>0</v>
      </c>
      <c r="H168" s="94">
        <f>SUM(H165:H167)</f>
        <v>0</v>
      </c>
    </row>
    <row r="169" ht="12.75">
      <c r="H169" s="38"/>
    </row>
    <row r="170" spans="1:8" s="85" customFormat="1" ht="21" thickBot="1">
      <c r="A170" s="84"/>
      <c r="B170" s="136" t="s">
        <v>55</v>
      </c>
      <c r="C170" s="137"/>
      <c r="D170" s="139">
        <f>SUM(D26,D50,D94,D128,D140,D153,D162,D168)</f>
        <v>0</v>
      </c>
      <c r="E170" s="128"/>
      <c r="F170" s="86"/>
      <c r="G170" s="86">
        <f>SUM(G26,G50,G94,G128,G140,G153,G162,G168)</f>
        <v>0</v>
      </c>
      <c r="H170" s="95">
        <f>SUM(H26,H50,H94,H128,H140,H153,H162,H168)</f>
        <v>0</v>
      </c>
    </row>
    <row r="171" spans="1:8" s="81" customFormat="1" ht="20.25">
      <c r="A171" s="80"/>
      <c r="B171" s="81" t="s">
        <v>59</v>
      </c>
      <c r="C171" s="82"/>
      <c r="F171" s="83"/>
      <c r="G171" s="83"/>
      <c r="H171" s="96"/>
    </row>
    <row r="172" spans="1:8" ht="12.75">
      <c r="A172" s="35"/>
      <c r="B172" s="156" t="s">
        <v>101</v>
      </c>
      <c r="C172" s="14"/>
      <c r="D172" s="12"/>
      <c r="E172" s="12"/>
      <c r="F172" s="13"/>
      <c r="G172" s="12"/>
      <c r="H172" s="59"/>
    </row>
  </sheetData>
  <sheetProtection/>
  <printOptions gridLines="1"/>
  <pageMargins left="0.669291338582677" right="0.498031496" top="0.590551181102362" bottom="0.590551181102362" header="0.511811023622047" footer="0.511811023622047"/>
  <pageSetup horizontalDpi="300" verticalDpi="300" orientation="portrait" scale="90" r:id="rId1"/>
  <rowBreaks count="2" manualBreakCount="2">
    <brk id="56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Lefor</dc:creator>
  <cp:keywords/>
  <dc:description/>
  <cp:lastModifiedBy>Nick R.</cp:lastModifiedBy>
  <cp:lastPrinted>2019-10-30T17:56:05Z</cp:lastPrinted>
  <dcterms:created xsi:type="dcterms:W3CDTF">2004-04-27T20:45:50Z</dcterms:created>
  <dcterms:modified xsi:type="dcterms:W3CDTF">2019-11-14T18:15:09Z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7e4e681c-3d66-4ea2-ba44-03b91fe77325</vt:lpwstr>
  </property>
</Properties>
</file>